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/>
  <mc:AlternateContent xmlns:mc="http://schemas.openxmlformats.org/markup-compatibility/2006">
    <mc:Choice Requires="x15">
      <x15ac:absPath xmlns:x15ac="http://schemas.microsoft.com/office/spreadsheetml/2010/11/ac" url="N:\01 Wissen\02 Marktforschung\02 Beherbergungsstatistiken\01 NRW\2025\11_November_2025\"/>
    </mc:Choice>
  </mc:AlternateContent>
  <xr:revisionPtr revIDLastSave="0" documentId="13_ncr:1_{59C036A6-38C0-4FF4-AC35-3DA247C78EF6}" xr6:coauthVersionLast="47" xr6:coauthVersionMax="47" xr10:uidLastSave="{00000000-0000-0000-0000-000000000000}"/>
  <bookViews>
    <workbookView xWindow="-108" yWindow="-108" windowWidth="23256" windowHeight="12456" tabRatio="897" xr2:uid="{00000000-000D-0000-FFFF-FFFF00000000}"/>
  </bookViews>
  <sheets>
    <sheet name="2025" sheetId="8" r:id="rId1"/>
    <sheet name="2024" sheetId="9" r:id="rId2"/>
    <sheet name="2023" sheetId="7" r:id="rId3"/>
    <sheet name="2022" sheetId="6" r:id="rId4"/>
    <sheet name="2021" sheetId="1" r:id="rId5"/>
    <sheet name="2020" sheetId="2" r:id="rId6"/>
    <sheet name="2019" sheetId="3" r:id="rId7"/>
  </sheets>
  <externalReferences>
    <externalReference r:id="rId8"/>
    <externalReference r:id="rId9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R4" i="8" l="1"/>
  <c r="E7" i="7"/>
  <c r="F8" i="8"/>
  <c r="Q188" i="8"/>
  <c r="P188" i="8"/>
  <c r="O188" i="8"/>
  <c r="N188" i="8"/>
  <c r="M188" i="8"/>
  <c r="L188" i="8"/>
  <c r="K188" i="8"/>
  <c r="J188" i="8"/>
  <c r="I188" i="8"/>
  <c r="H188" i="8"/>
  <c r="G188" i="8"/>
  <c r="F188" i="8"/>
  <c r="Q187" i="8"/>
  <c r="P187" i="8"/>
  <c r="O187" i="8"/>
  <c r="N187" i="8"/>
  <c r="M187" i="8"/>
  <c r="L187" i="8"/>
  <c r="K187" i="8"/>
  <c r="J187" i="8"/>
  <c r="I187" i="8"/>
  <c r="H187" i="8"/>
  <c r="G187" i="8"/>
  <c r="F187" i="8"/>
  <c r="Q186" i="8"/>
  <c r="P186" i="8"/>
  <c r="O186" i="8"/>
  <c r="N186" i="8"/>
  <c r="M186" i="8"/>
  <c r="L186" i="8"/>
  <c r="K186" i="8"/>
  <c r="J186" i="8"/>
  <c r="I186" i="8"/>
  <c r="H186" i="8"/>
  <c r="G186" i="8"/>
  <c r="F186" i="8"/>
  <c r="Q185" i="8"/>
  <c r="P185" i="8"/>
  <c r="O185" i="8"/>
  <c r="N185" i="8"/>
  <c r="M185" i="8"/>
  <c r="L185" i="8"/>
  <c r="K185" i="8"/>
  <c r="J185" i="8"/>
  <c r="I185" i="8"/>
  <c r="H185" i="8"/>
  <c r="G185" i="8"/>
  <c r="F185" i="8"/>
  <c r="Q184" i="8"/>
  <c r="P184" i="8"/>
  <c r="O184" i="8"/>
  <c r="N184" i="8"/>
  <c r="M184" i="8"/>
  <c r="L184" i="8"/>
  <c r="K184" i="8"/>
  <c r="J184" i="8"/>
  <c r="I184" i="8"/>
  <c r="H184" i="8"/>
  <c r="G184" i="8"/>
  <c r="F184" i="8"/>
  <c r="Q183" i="8"/>
  <c r="P183" i="8"/>
  <c r="O183" i="8"/>
  <c r="N183" i="8"/>
  <c r="M183" i="8"/>
  <c r="L183" i="8"/>
  <c r="K183" i="8"/>
  <c r="J183" i="8"/>
  <c r="I183" i="8"/>
  <c r="H183" i="8"/>
  <c r="G183" i="8"/>
  <c r="F183" i="8"/>
  <c r="Q182" i="8"/>
  <c r="P182" i="8"/>
  <c r="O182" i="8"/>
  <c r="N182" i="8"/>
  <c r="M182" i="8"/>
  <c r="L182" i="8"/>
  <c r="K182" i="8"/>
  <c r="J182" i="8"/>
  <c r="I182" i="8"/>
  <c r="H182" i="8"/>
  <c r="G182" i="8"/>
  <c r="F182" i="8"/>
  <c r="Q181" i="8"/>
  <c r="P181" i="8"/>
  <c r="O181" i="8"/>
  <c r="N181" i="8"/>
  <c r="M181" i="8"/>
  <c r="L181" i="8"/>
  <c r="K181" i="8"/>
  <c r="J181" i="8"/>
  <c r="I181" i="8"/>
  <c r="H181" i="8"/>
  <c r="G181" i="8"/>
  <c r="F181" i="8"/>
  <c r="Q180" i="8"/>
  <c r="P180" i="8"/>
  <c r="O180" i="8"/>
  <c r="N180" i="8"/>
  <c r="M180" i="8"/>
  <c r="L180" i="8"/>
  <c r="K180" i="8"/>
  <c r="J180" i="8"/>
  <c r="I180" i="8"/>
  <c r="H180" i="8"/>
  <c r="G180" i="8"/>
  <c r="F180" i="8"/>
  <c r="Q179" i="8"/>
  <c r="P179" i="8"/>
  <c r="O179" i="8"/>
  <c r="N179" i="8"/>
  <c r="M179" i="8"/>
  <c r="L179" i="8"/>
  <c r="K179" i="8"/>
  <c r="J179" i="8"/>
  <c r="I179" i="8"/>
  <c r="H179" i="8"/>
  <c r="G179" i="8"/>
  <c r="F179" i="8"/>
  <c r="Q178" i="8"/>
  <c r="P178" i="8"/>
  <c r="O178" i="8"/>
  <c r="N178" i="8"/>
  <c r="M178" i="8"/>
  <c r="L178" i="8"/>
  <c r="K178" i="8"/>
  <c r="J178" i="8"/>
  <c r="I178" i="8"/>
  <c r="H178" i="8"/>
  <c r="G178" i="8"/>
  <c r="F178" i="8"/>
  <c r="Q177" i="8"/>
  <c r="P177" i="8"/>
  <c r="O177" i="8"/>
  <c r="N177" i="8"/>
  <c r="M177" i="8"/>
  <c r="L177" i="8"/>
  <c r="K177" i="8"/>
  <c r="J177" i="8"/>
  <c r="I177" i="8"/>
  <c r="H177" i="8"/>
  <c r="G177" i="8"/>
  <c r="F177" i="8"/>
  <c r="Q176" i="8"/>
  <c r="P176" i="8"/>
  <c r="O176" i="8"/>
  <c r="N176" i="8"/>
  <c r="M176" i="8"/>
  <c r="L176" i="8"/>
  <c r="K176" i="8"/>
  <c r="J176" i="8"/>
  <c r="I176" i="8"/>
  <c r="H176" i="8"/>
  <c r="G176" i="8"/>
  <c r="F176" i="8"/>
  <c r="Q175" i="8"/>
  <c r="P175" i="8"/>
  <c r="O175" i="8"/>
  <c r="N175" i="8"/>
  <c r="M175" i="8"/>
  <c r="L175" i="8"/>
  <c r="K175" i="8"/>
  <c r="J175" i="8"/>
  <c r="I175" i="8"/>
  <c r="H175" i="8"/>
  <c r="G175" i="8"/>
  <c r="F175" i="8"/>
  <c r="Q174" i="8"/>
  <c r="P174" i="8"/>
  <c r="O174" i="8"/>
  <c r="N174" i="8"/>
  <c r="M174" i="8"/>
  <c r="L174" i="8"/>
  <c r="K174" i="8"/>
  <c r="J174" i="8"/>
  <c r="I174" i="8"/>
  <c r="H174" i="8"/>
  <c r="G174" i="8"/>
  <c r="F174" i="8"/>
  <c r="Q173" i="8"/>
  <c r="P173" i="8"/>
  <c r="O173" i="8"/>
  <c r="N173" i="8"/>
  <c r="M173" i="8"/>
  <c r="L173" i="8"/>
  <c r="K173" i="8"/>
  <c r="J173" i="8"/>
  <c r="I173" i="8"/>
  <c r="H173" i="8"/>
  <c r="G173" i="8"/>
  <c r="F173" i="8"/>
  <c r="Q172" i="8"/>
  <c r="P172" i="8"/>
  <c r="O172" i="8"/>
  <c r="N172" i="8"/>
  <c r="M172" i="8"/>
  <c r="L172" i="8"/>
  <c r="K172" i="8"/>
  <c r="J172" i="8"/>
  <c r="I172" i="8"/>
  <c r="H172" i="8"/>
  <c r="G172" i="8"/>
  <c r="F172" i="8"/>
  <c r="Q171" i="8"/>
  <c r="P171" i="8"/>
  <c r="O171" i="8"/>
  <c r="N171" i="8"/>
  <c r="M171" i="8"/>
  <c r="L171" i="8"/>
  <c r="K171" i="8"/>
  <c r="J171" i="8"/>
  <c r="I171" i="8"/>
  <c r="H171" i="8"/>
  <c r="G171" i="8"/>
  <c r="F171" i="8"/>
  <c r="Q170" i="8"/>
  <c r="P170" i="8"/>
  <c r="O170" i="8"/>
  <c r="N170" i="8"/>
  <c r="M170" i="8"/>
  <c r="L170" i="8"/>
  <c r="K170" i="8"/>
  <c r="J170" i="8"/>
  <c r="I170" i="8"/>
  <c r="H170" i="8"/>
  <c r="G170" i="8"/>
  <c r="F170" i="8"/>
  <c r="Q169" i="8"/>
  <c r="P169" i="8"/>
  <c r="O169" i="8"/>
  <c r="N169" i="8"/>
  <c r="M169" i="8"/>
  <c r="L169" i="8"/>
  <c r="K169" i="8"/>
  <c r="J169" i="8"/>
  <c r="I169" i="8"/>
  <c r="H169" i="8"/>
  <c r="G169" i="8"/>
  <c r="F169" i="8"/>
  <c r="Q168" i="8"/>
  <c r="P168" i="8"/>
  <c r="O168" i="8"/>
  <c r="N168" i="8"/>
  <c r="M168" i="8"/>
  <c r="L168" i="8"/>
  <c r="K168" i="8"/>
  <c r="J168" i="8"/>
  <c r="I168" i="8"/>
  <c r="H168" i="8"/>
  <c r="G168" i="8"/>
  <c r="F168" i="8"/>
  <c r="Q167" i="8"/>
  <c r="P167" i="8"/>
  <c r="O167" i="8"/>
  <c r="N167" i="8"/>
  <c r="M167" i="8"/>
  <c r="L167" i="8"/>
  <c r="K167" i="8"/>
  <c r="J167" i="8"/>
  <c r="I167" i="8"/>
  <c r="H167" i="8"/>
  <c r="G167" i="8"/>
  <c r="F167" i="8"/>
  <c r="Q166" i="8"/>
  <c r="P166" i="8"/>
  <c r="O166" i="8"/>
  <c r="N166" i="8"/>
  <c r="M166" i="8"/>
  <c r="L166" i="8"/>
  <c r="K166" i="8"/>
  <c r="J166" i="8"/>
  <c r="I166" i="8"/>
  <c r="H166" i="8"/>
  <c r="G166" i="8"/>
  <c r="F166" i="8"/>
  <c r="Q165" i="8"/>
  <c r="P165" i="8"/>
  <c r="O165" i="8"/>
  <c r="N165" i="8"/>
  <c r="M165" i="8"/>
  <c r="L165" i="8"/>
  <c r="K165" i="8"/>
  <c r="J165" i="8"/>
  <c r="I165" i="8"/>
  <c r="H165" i="8"/>
  <c r="G165" i="8"/>
  <c r="F165" i="8"/>
  <c r="Q164" i="8"/>
  <c r="P164" i="8"/>
  <c r="O164" i="8"/>
  <c r="N164" i="8"/>
  <c r="M164" i="8"/>
  <c r="L164" i="8"/>
  <c r="K164" i="8"/>
  <c r="J164" i="8"/>
  <c r="I164" i="8"/>
  <c r="H164" i="8"/>
  <c r="G164" i="8"/>
  <c r="F164" i="8"/>
  <c r="Q163" i="8"/>
  <c r="P163" i="8"/>
  <c r="O163" i="8"/>
  <c r="N163" i="8"/>
  <c r="M163" i="8"/>
  <c r="L163" i="8"/>
  <c r="K163" i="8"/>
  <c r="J163" i="8"/>
  <c r="I163" i="8"/>
  <c r="H163" i="8"/>
  <c r="G163" i="8"/>
  <c r="F163" i="8"/>
  <c r="Q162" i="8"/>
  <c r="P162" i="8"/>
  <c r="O162" i="8"/>
  <c r="N162" i="8"/>
  <c r="M162" i="8"/>
  <c r="L162" i="8"/>
  <c r="K162" i="8"/>
  <c r="J162" i="8"/>
  <c r="I162" i="8"/>
  <c r="H162" i="8"/>
  <c r="G162" i="8"/>
  <c r="F162" i="8"/>
  <c r="Q161" i="8"/>
  <c r="P161" i="8"/>
  <c r="O161" i="8"/>
  <c r="N161" i="8"/>
  <c r="M161" i="8"/>
  <c r="L161" i="8"/>
  <c r="K161" i="8"/>
  <c r="J161" i="8"/>
  <c r="I161" i="8"/>
  <c r="H161" i="8"/>
  <c r="G161" i="8"/>
  <c r="F161" i="8"/>
  <c r="Q160" i="8"/>
  <c r="P160" i="8"/>
  <c r="O160" i="8"/>
  <c r="N160" i="8"/>
  <c r="M160" i="8"/>
  <c r="L160" i="8"/>
  <c r="K160" i="8"/>
  <c r="J160" i="8"/>
  <c r="I160" i="8"/>
  <c r="H160" i="8"/>
  <c r="G160" i="8"/>
  <c r="F160" i="8"/>
  <c r="Q159" i="8"/>
  <c r="P159" i="8"/>
  <c r="O159" i="8"/>
  <c r="N159" i="8"/>
  <c r="M159" i="8"/>
  <c r="L159" i="8"/>
  <c r="K159" i="8"/>
  <c r="J159" i="8"/>
  <c r="I159" i="8"/>
  <c r="H159" i="8"/>
  <c r="G159" i="8"/>
  <c r="F159" i="8"/>
  <c r="Q158" i="8"/>
  <c r="P158" i="8"/>
  <c r="O158" i="8"/>
  <c r="N158" i="8"/>
  <c r="M158" i="8"/>
  <c r="L158" i="8"/>
  <c r="K158" i="8"/>
  <c r="J158" i="8"/>
  <c r="I158" i="8"/>
  <c r="H158" i="8"/>
  <c r="G158" i="8"/>
  <c r="F158" i="8"/>
  <c r="Q157" i="8"/>
  <c r="P157" i="8"/>
  <c r="O157" i="8"/>
  <c r="N157" i="8"/>
  <c r="M157" i="8"/>
  <c r="L157" i="8"/>
  <c r="K157" i="8"/>
  <c r="J157" i="8"/>
  <c r="I157" i="8"/>
  <c r="H157" i="8"/>
  <c r="G157" i="8"/>
  <c r="F157" i="8"/>
  <c r="Q156" i="8"/>
  <c r="P156" i="8"/>
  <c r="O156" i="8"/>
  <c r="N156" i="8"/>
  <c r="M156" i="8"/>
  <c r="L156" i="8"/>
  <c r="K156" i="8"/>
  <c r="J156" i="8"/>
  <c r="I156" i="8"/>
  <c r="H156" i="8"/>
  <c r="G156" i="8"/>
  <c r="F156" i="8"/>
  <c r="Q155" i="8"/>
  <c r="P155" i="8"/>
  <c r="O155" i="8"/>
  <c r="N155" i="8"/>
  <c r="M155" i="8"/>
  <c r="L155" i="8"/>
  <c r="K155" i="8"/>
  <c r="J155" i="8"/>
  <c r="I155" i="8"/>
  <c r="H155" i="8"/>
  <c r="G155" i="8"/>
  <c r="F155" i="8"/>
  <c r="Q154" i="8"/>
  <c r="P154" i="8"/>
  <c r="O154" i="8"/>
  <c r="N154" i="8"/>
  <c r="M154" i="8"/>
  <c r="L154" i="8"/>
  <c r="K154" i="8"/>
  <c r="J154" i="8"/>
  <c r="I154" i="8"/>
  <c r="H154" i="8"/>
  <c r="G154" i="8"/>
  <c r="F154" i="8"/>
  <c r="Q153" i="8"/>
  <c r="P153" i="8"/>
  <c r="O153" i="8"/>
  <c r="N153" i="8"/>
  <c r="M153" i="8"/>
  <c r="L153" i="8"/>
  <c r="K153" i="8"/>
  <c r="J153" i="8"/>
  <c r="I153" i="8"/>
  <c r="H153" i="8"/>
  <c r="G153" i="8"/>
  <c r="F153" i="8"/>
  <c r="Q152" i="8"/>
  <c r="P152" i="8"/>
  <c r="O152" i="8"/>
  <c r="N152" i="8"/>
  <c r="M152" i="8"/>
  <c r="L152" i="8"/>
  <c r="K152" i="8"/>
  <c r="J152" i="8"/>
  <c r="I152" i="8"/>
  <c r="H152" i="8"/>
  <c r="G152" i="8"/>
  <c r="F152" i="8"/>
  <c r="Q151" i="8"/>
  <c r="P151" i="8"/>
  <c r="O151" i="8"/>
  <c r="N151" i="8"/>
  <c r="M151" i="8"/>
  <c r="L151" i="8"/>
  <c r="K151" i="8"/>
  <c r="J151" i="8"/>
  <c r="I151" i="8"/>
  <c r="H151" i="8"/>
  <c r="G151" i="8"/>
  <c r="F151" i="8"/>
  <c r="Q150" i="8"/>
  <c r="P150" i="8"/>
  <c r="O150" i="8"/>
  <c r="N150" i="8"/>
  <c r="M150" i="8"/>
  <c r="L150" i="8"/>
  <c r="K150" i="8"/>
  <c r="J150" i="8"/>
  <c r="I150" i="8"/>
  <c r="H150" i="8"/>
  <c r="G150" i="8"/>
  <c r="F150" i="8"/>
  <c r="Q149" i="8"/>
  <c r="P149" i="8"/>
  <c r="O149" i="8"/>
  <c r="N149" i="8"/>
  <c r="M149" i="8"/>
  <c r="L149" i="8"/>
  <c r="K149" i="8"/>
  <c r="J149" i="8"/>
  <c r="I149" i="8"/>
  <c r="H149" i="8"/>
  <c r="G149" i="8"/>
  <c r="F149" i="8"/>
  <c r="Q148" i="8"/>
  <c r="P148" i="8"/>
  <c r="O148" i="8"/>
  <c r="N148" i="8"/>
  <c r="M148" i="8"/>
  <c r="L148" i="8"/>
  <c r="K148" i="8"/>
  <c r="J148" i="8"/>
  <c r="I148" i="8"/>
  <c r="H148" i="8"/>
  <c r="G148" i="8"/>
  <c r="F148" i="8"/>
  <c r="Q147" i="8"/>
  <c r="P147" i="8"/>
  <c r="O147" i="8"/>
  <c r="N147" i="8"/>
  <c r="M147" i="8"/>
  <c r="L147" i="8"/>
  <c r="K147" i="8"/>
  <c r="J147" i="8"/>
  <c r="I147" i="8"/>
  <c r="H147" i="8"/>
  <c r="G147" i="8"/>
  <c r="F147" i="8"/>
  <c r="Q146" i="8"/>
  <c r="P146" i="8"/>
  <c r="O146" i="8"/>
  <c r="N146" i="8"/>
  <c r="M146" i="8"/>
  <c r="L146" i="8"/>
  <c r="K146" i="8"/>
  <c r="J146" i="8"/>
  <c r="I146" i="8"/>
  <c r="H146" i="8"/>
  <c r="G146" i="8"/>
  <c r="F146" i="8"/>
  <c r="Q145" i="8"/>
  <c r="P145" i="8"/>
  <c r="O145" i="8"/>
  <c r="N145" i="8"/>
  <c r="M145" i="8"/>
  <c r="L145" i="8"/>
  <c r="K145" i="8"/>
  <c r="J145" i="8"/>
  <c r="I145" i="8"/>
  <c r="H145" i="8"/>
  <c r="G145" i="8"/>
  <c r="F145" i="8"/>
  <c r="Q144" i="8"/>
  <c r="P144" i="8"/>
  <c r="O144" i="8"/>
  <c r="N144" i="8"/>
  <c r="M144" i="8"/>
  <c r="L144" i="8"/>
  <c r="K144" i="8"/>
  <c r="J144" i="8"/>
  <c r="I144" i="8"/>
  <c r="H144" i="8"/>
  <c r="G144" i="8"/>
  <c r="F144" i="8"/>
  <c r="Q143" i="8"/>
  <c r="P143" i="8"/>
  <c r="O143" i="8"/>
  <c r="N143" i="8"/>
  <c r="M143" i="8"/>
  <c r="L143" i="8"/>
  <c r="K143" i="8"/>
  <c r="J143" i="8"/>
  <c r="I143" i="8"/>
  <c r="H143" i="8"/>
  <c r="G143" i="8"/>
  <c r="F143" i="8"/>
  <c r="Q142" i="8"/>
  <c r="P142" i="8"/>
  <c r="O142" i="8"/>
  <c r="N142" i="8"/>
  <c r="M142" i="8"/>
  <c r="L142" i="8"/>
  <c r="K142" i="8"/>
  <c r="J142" i="8"/>
  <c r="I142" i="8"/>
  <c r="H142" i="8"/>
  <c r="G142" i="8"/>
  <c r="F142" i="8"/>
  <c r="Q141" i="8"/>
  <c r="P141" i="8"/>
  <c r="O141" i="8"/>
  <c r="N141" i="8"/>
  <c r="M141" i="8"/>
  <c r="L141" i="8"/>
  <c r="K141" i="8"/>
  <c r="J141" i="8"/>
  <c r="I141" i="8"/>
  <c r="H141" i="8"/>
  <c r="G141" i="8"/>
  <c r="F141" i="8"/>
  <c r="Q140" i="8"/>
  <c r="P140" i="8"/>
  <c r="O140" i="8"/>
  <c r="N140" i="8"/>
  <c r="M140" i="8"/>
  <c r="L140" i="8"/>
  <c r="K140" i="8"/>
  <c r="J140" i="8"/>
  <c r="I140" i="8"/>
  <c r="H140" i="8"/>
  <c r="G140" i="8"/>
  <c r="F140" i="8"/>
  <c r="Q139" i="8"/>
  <c r="P139" i="8"/>
  <c r="O139" i="8"/>
  <c r="N139" i="8"/>
  <c r="M139" i="8"/>
  <c r="L139" i="8"/>
  <c r="K139" i="8"/>
  <c r="J139" i="8"/>
  <c r="I139" i="8"/>
  <c r="H139" i="8"/>
  <c r="G139" i="8"/>
  <c r="F139" i="8"/>
  <c r="Q138" i="8"/>
  <c r="P138" i="8"/>
  <c r="O138" i="8"/>
  <c r="N138" i="8"/>
  <c r="M138" i="8"/>
  <c r="L138" i="8"/>
  <c r="K138" i="8"/>
  <c r="J138" i="8"/>
  <c r="I138" i="8"/>
  <c r="H138" i="8"/>
  <c r="G138" i="8"/>
  <c r="F138" i="8"/>
  <c r="Q137" i="8"/>
  <c r="P137" i="8"/>
  <c r="O137" i="8"/>
  <c r="N137" i="8"/>
  <c r="M137" i="8"/>
  <c r="L137" i="8"/>
  <c r="K137" i="8"/>
  <c r="J137" i="8"/>
  <c r="I137" i="8"/>
  <c r="H137" i="8"/>
  <c r="G137" i="8"/>
  <c r="F137" i="8"/>
  <c r="Q136" i="8"/>
  <c r="P136" i="8"/>
  <c r="O136" i="8"/>
  <c r="N136" i="8"/>
  <c r="M136" i="8"/>
  <c r="L136" i="8"/>
  <c r="K136" i="8"/>
  <c r="J136" i="8"/>
  <c r="I136" i="8"/>
  <c r="H136" i="8"/>
  <c r="G136" i="8"/>
  <c r="F136" i="8"/>
  <c r="Q135" i="8"/>
  <c r="P135" i="8"/>
  <c r="O135" i="8"/>
  <c r="N135" i="8"/>
  <c r="M135" i="8"/>
  <c r="L135" i="8"/>
  <c r="K135" i="8"/>
  <c r="J135" i="8"/>
  <c r="I135" i="8"/>
  <c r="H135" i="8"/>
  <c r="G135" i="8"/>
  <c r="F135" i="8"/>
  <c r="Q134" i="8"/>
  <c r="P134" i="8"/>
  <c r="O134" i="8"/>
  <c r="N134" i="8"/>
  <c r="M134" i="8"/>
  <c r="L134" i="8"/>
  <c r="K134" i="8"/>
  <c r="J134" i="8"/>
  <c r="I134" i="8"/>
  <c r="H134" i="8"/>
  <c r="G134" i="8"/>
  <c r="F134" i="8"/>
  <c r="Q133" i="8"/>
  <c r="P133" i="8"/>
  <c r="O133" i="8"/>
  <c r="N133" i="8"/>
  <c r="M133" i="8"/>
  <c r="L133" i="8"/>
  <c r="K133" i="8"/>
  <c r="J133" i="8"/>
  <c r="I133" i="8"/>
  <c r="H133" i="8"/>
  <c r="G133" i="8"/>
  <c r="F133" i="8"/>
  <c r="Q132" i="8"/>
  <c r="P132" i="8"/>
  <c r="O132" i="8"/>
  <c r="N132" i="8"/>
  <c r="M132" i="8"/>
  <c r="L132" i="8"/>
  <c r="K132" i="8"/>
  <c r="J132" i="8"/>
  <c r="I132" i="8"/>
  <c r="H132" i="8"/>
  <c r="G132" i="8"/>
  <c r="F132" i="8"/>
  <c r="Q131" i="8"/>
  <c r="P131" i="8"/>
  <c r="O131" i="8"/>
  <c r="N131" i="8"/>
  <c r="M131" i="8"/>
  <c r="L131" i="8"/>
  <c r="K131" i="8"/>
  <c r="J131" i="8"/>
  <c r="I131" i="8"/>
  <c r="H131" i="8"/>
  <c r="G131" i="8"/>
  <c r="F131" i="8"/>
  <c r="Q130" i="8"/>
  <c r="P130" i="8"/>
  <c r="O130" i="8"/>
  <c r="N130" i="8"/>
  <c r="M130" i="8"/>
  <c r="L130" i="8"/>
  <c r="K130" i="8"/>
  <c r="J130" i="8"/>
  <c r="I130" i="8"/>
  <c r="H130" i="8"/>
  <c r="G130" i="8"/>
  <c r="F130" i="8"/>
  <c r="Q129" i="8"/>
  <c r="P129" i="8"/>
  <c r="O129" i="8"/>
  <c r="N129" i="8"/>
  <c r="M129" i="8"/>
  <c r="L129" i="8"/>
  <c r="K129" i="8"/>
  <c r="J129" i="8"/>
  <c r="I129" i="8"/>
  <c r="H129" i="8"/>
  <c r="G129" i="8"/>
  <c r="F129" i="8"/>
  <c r="Q128" i="8"/>
  <c r="P128" i="8"/>
  <c r="O128" i="8"/>
  <c r="N128" i="8"/>
  <c r="M128" i="8"/>
  <c r="L128" i="8"/>
  <c r="K128" i="8"/>
  <c r="J128" i="8"/>
  <c r="I128" i="8"/>
  <c r="H128" i="8"/>
  <c r="G128" i="8"/>
  <c r="F128" i="8"/>
  <c r="Q127" i="8"/>
  <c r="P127" i="8"/>
  <c r="O127" i="8"/>
  <c r="N127" i="8"/>
  <c r="M127" i="8"/>
  <c r="L127" i="8"/>
  <c r="K127" i="8"/>
  <c r="J127" i="8"/>
  <c r="I127" i="8"/>
  <c r="H127" i="8"/>
  <c r="G127" i="8"/>
  <c r="F127" i="8"/>
  <c r="Q126" i="8"/>
  <c r="P126" i="8"/>
  <c r="O126" i="8"/>
  <c r="N126" i="8"/>
  <c r="M126" i="8"/>
  <c r="L126" i="8"/>
  <c r="K126" i="8"/>
  <c r="J126" i="8"/>
  <c r="I126" i="8"/>
  <c r="H126" i="8"/>
  <c r="G126" i="8"/>
  <c r="F126" i="8"/>
  <c r="Q125" i="8"/>
  <c r="P125" i="8"/>
  <c r="O125" i="8"/>
  <c r="N125" i="8"/>
  <c r="M125" i="8"/>
  <c r="L125" i="8"/>
  <c r="K125" i="8"/>
  <c r="J125" i="8"/>
  <c r="I125" i="8"/>
  <c r="H125" i="8"/>
  <c r="G125" i="8"/>
  <c r="F125" i="8"/>
  <c r="Q124" i="8"/>
  <c r="P124" i="8"/>
  <c r="O124" i="8"/>
  <c r="N124" i="8"/>
  <c r="M124" i="8"/>
  <c r="L124" i="8"/>
  <c r="K124" i="8"/>
  <c r="J124" i="8"/>
  <c r="I124" i="8"/>
  <c r="H124" i="8"/>
  <c r="G124" i="8"/>
  <c r="F124" i="8"/>
  <c r="Q123" i="8"/>
  <c r="P123" i="8"/>
  <c r="O123" i="8"/>
  <c r="N123" i="8"/>
  <c r="M123" i="8"/>
  <c r="L123" i="8"/>
  <c r="K123" i="8"/>
  <c r="J123" i="8"/>
  <c r="I123" i="8"/>
  <c r="H123" i="8"/>
  <c r="G123" i="8"/>
  <c r="F123" i="8"/>
  <c r="Q122" i="8"/>
  <c r="P122" i="8"/>
  <c r="O122" i="8"/>
  <c r="N122" i="8"/>
  <c r="M122" i="8"/>
  <c r="L122" i="8"/>
  <c r="K122" i="8"/>
  <c r="J122" i="8"/>
  <c r="I122" i="8"/>
  <c r="H122" i="8"/>
  <c r="G122" i="8"/>
  <c r="F122" i="8"/>
  <c r="Q121" i="8"/>
  <c r="P121" i="8"/>
  <c r="O121" i="8"/>
  <c r="N121" i="8"/>
  <c r="M121" i="8"/>
  <c r="L121" i="8"/>
  <c r="K121" i="8"/>
  <c r="J121" i="8"/>
  <c r="I121" i="8"/>
  <c r="H121" i="8"/>
  <c r="G121" i="8"/>
  <c r="F121" i="8"/>
  <c r="Q120" i="8"/>
  <c r="P120" i="8"/>
  <c r="O120" i="8"/>
  <c r="N120" i="8"/>
  <c r="M120" i="8"/>
  <c r="L120" i="8"/>
  <c r="K120" i="8"/>
  <c r="J120" i="8"/>
  <c r="I120" i="8"/>
  <c r="H120" i="8"/>
  <c r="G120" i="8"/>
  <c r="F120" i="8"/>
  <c r="Q119" i="8"/>
  <c r="P119" i="8"/>
  <c r="O119" i="8"/>
  <c r="N119" i="8"/>
  <c r="M119" i="8"/>
  <c r="L119" i="8"/>
  <c r="K119" i="8"/>
  <c r="J119" i="8"/>
  <c r="I119" i="8"/>
  <c r="H119" i="8"/>
  <c r="G119" i="8"/>
  <c r="F119" i="8"/>
  <c r="Q118" i="8"/>
  <c r="P118" i="8"/>
  <c r="O118" i="8"/>
  <c r="N118" i="8"/>
  <c r="M118" i="8"/>
  <c r="L118" i="8"/>
  <c r="K118" i="8"/>
  <c r="J118" i="8"/>
  <c r="I118" i="8"/>
  <c r="H118" i="8"/>
  <c r="G118" i="8"/>
  <c r="F118" i="8"/>
  <c r="Q117" i="8"/>
  <c r="P117" i="8"/>
  <c r="O117" i="8"/>
  <c r="N117" i="8"/>
  <c r="M117" i="8"/>
  <c r="L117" i="8"/>
  <c r="K117" i="8"/>
  <c r="J117" i="8"/>
  <c r="I117" i="8"/>
  <c r="H117" i="8"/>
  <c r="G117" i="8"/>
  <c r="F117" i="8"/>
  <c r="Q116" i="8"/>
  <c r="P116" i="8"/>
  <c r="O116" i="8"/>
  <c r="N116" i="8"/>
  <c r="M116" i="8"/>
  <c r="L116" i="8"/>
  <c r="K116" i="8"/>
  <c r="J116" i="8"/>
  <c r="I116" i="8"/>
  <c r="H116" i="8"/>
  <c r="G116" i="8"/>
  <c r="F116" i="8"/>
  <c r="Q115" i="8"/>
  <c r="P115" i="8"/>
  <c r="O115" i="8"/>
  <c r="N115" i="8"/>
  <c r="M115" i="8"/>
  <c r="L115" i="8"/>
  <c r="K115" i="8"/>
  <c r="J115" i="8"/>
  <c r="I115" i="8"/>
  <c r="H115" i="8"/>
  <c r="G115" i="8"/>
  <c r="F115" i="8"/>
  <c r="Q114" i="8"/>
  <c r="P114" i="8"/>
  <c r="O114" i="8"/>
  <c r="N114" i="8"/>
  <c r="M114" i="8"/>
  <c r="L114" i="8"/>
  <c r="K114" i="8"/>
  <c r="J114" i="8"/>
  <c r="I114" i="8"/>
  <c r="H114" i="8"/>
  <c r="G114" i="8"/>
  <c r="F114" i="8"/>
  <c r="Q113" i="8"/>
  <c r="P113" i="8"/>
  <c r="O113" i="8"/>
  <c r="N113" i="8"/>
  <c r="M113" i="8"/>
  <c r="L113" i="8"/>
  <c r="K113" i="8"/>
  <c r="J113" i="8"/>
  <c r="I113" i="8"/>
  <c r="H113" i="8"/>
  <c r="G113" i="8"/>
  <c r="F113" i="8"/>
  <c r="Q112" i="8"/>
  <c r="P112" i="8"/>
  <c r="O112" i="8"/>
  <c r="N112" i="8"/>
  <c r="M112" i="8"/>
  <c r="L112" i="8"/>
  <c r="K112" i="8"/>
  <c r="J112" i="8"/>
  <c r="I112" i="8"/>
  <c r="H112" i="8"/>
  <c r="G112" i="8"/>
  <c r="F112" i="8"/>
  <c r="Q111" i="8"/>
  <c r="P111" i="8"/>
  <c r="O111" i="8"/>
  <c r="N111" i="8"/>
  <c r="M111" i="8"/>
  <c r="L111" i="8"/>
  <c r="K111" i="8"/>
  <c r="J111" i="8"/>
  <c r="I111" i="8"/>
  <c r="H111" i="8"/>
  <c r="G111" i="8"/>
  <c r="F111" i="8"/>
  <c r="Q110" i="8"/>
  <c r="P110" i="8"/>
  <c r="O110" i="8"/>
  <c r="N110" i="8"/>
  <c r="M110" i="8"/>
  <c r="L110" i="8"/>
  <c r="K110" i="8"/>
  <c r="J110" i="8"/>
  <c r="I110" i="8"/>
  <c r="H110" i="8"/>
  <c r="G110" i="8"/>
  <c r="F110" i="8"/>
  <c r="Q109" i="8"/>
  <c r="P109" i="8"/>
  <c r="O109" i="8"/>
  <c r="N109" i="8"/>
  <c r="M109" i="8"/>
  <c r="L109" i="8"/>
  <c r="K109" i="8"/>
  <c r="J109" i="8"/>
  <c r="I109" i="8"/>
  <c r="H109" i="8"/>
  <c r="G109" i="8"/>
  <c r="F109" i="8"/>
  <c r="Q108" i="8"/>
  <c r="P108" i="8"/>
  <c r="O108" i="8"/>
  <c r="N108" i="8"/>
  <c r="M108" i="8"/>
  <c r="L108" i="8"/>
  <c r="K108" i="8"/>
  <c r="J108" i="8"/>
  <c r="I108" i="8"/>
  <c r="H108" i="8"/>
  <c r="G108" i="8"/>
  <c r="F108" i="8"/>
  <c r="Q107" i="8"/>
  <c r="P107" i="8"/>
  <c r="O107" i="8"/>
  <c r="N107" i="8"/>
  <c r="M107" i="8"/>
  <c r="L107" i="8"/>
  <c r="K107" i="8"/>
  <c r="J107" i="8"/>
  <c r="I107" i="8"/>
  <c r="H107" i="8"/>
  <c r="G107" i="8"/>
  <c r="F107" i="8"/>
  <c r="Q106" i="8"/>
  <c r="P106" i="8"/>
  <c r="O106" i="8"/>
  <c r="N106" i="8"/>
  <c r="M106" i="8"/>
  <c r="L106" i="8"/>
  <c r="K106" i="8"/>
  <c r="J106" i="8"/>
  <c r="I106" i="8"/>
  <c r="H106" i="8"/>
  <c r="G106" i="8"/>
  <c r="F106" i="8"/>
  <c r="Q105" i="8"/>
  <c r="P105" i="8"/>
  <c r="O105" i="8"/>
  <c r="N105" i="8"/>
  <c r="M105" i="8"/>
  <c r="L105" i="8"/>
  <c r="K105" i="8"/>
  <c r="J105" i="8"/>
  <c r="I105" i="8"/>
  <c r="H105" i="8"/>
  <c r="G105" i="8"/>
  <c r="F105" i="8"/>
  <c r="Q104" i="8"/>
  <c r="P104" i="8"/>
  <c r="O104" i="8"/>
  <c r="N104" i="8"/>
  <c r="M104" i="8"/>
  <c r="L104" i="8"/>
  <c r="K104" i="8"/>
  <c r="J104" i="8"/>
  <c r="I104" i="8"/>
  <c r="H104" i="8"/>
  <c r="G104" i="8"/>
  <c r="F104" i="8"/>
  <c r="Q103" i="8"/>
  <c r="P103" i="8"/>
  <c r="O103" i="8"/>
  <c r="N103" i="8"/>
  <c r="M103" i="8"/>
  <c r="L103" i="8"/>
  <c r="K103" i="8"/>
  <c r="J103" i="8"/>
  <c r="I103" i="8"/>
  <c r="H103" i="8"/>
  <c r="G103" i="8"/>
  <c r="F103" i="8"/>
  <c r="Q102" i="8"/>
  <c r="P102" i="8"/>
  <c r="O102" i="8"/>
  <c r="N102" i="8"/>
  <c r="M102" i="8"/>
  <c r="L102" i="8"/>
  <c r="K102" i="8"/>
  <c r="J102" i="8"/>
  <c r="I102" i="8"/>
  <c r="H102" i="8"/>
  <c r="G102" i="8"/>
  <c r="F102" i="8"/>
  <c r="Q101" i="8"/>
  <c r="P101" i="8"/>
  <c r="O101" i="8"/>
  <c r="N101" i="8"/>
  <c r="M101" i="8"/>
  <c r="L101" i="8"/>
  <c r="K101" i="8"/>
  <c r="J101" i="8"/>
  <c r="I101" i="8"/>
  <c r="H101" i="8"/>
  <c r="G101" i="8"/>
  <c r="F101" i="8"/>
  <c r="Q100" i="8"/>
  <c r="P100" i="8"/>
  <c r="O100" i="8"/>
  <c r="N100" i="8"/>
  <c r="M100" i="8"/>
  <c r="L100" i="8"/>
  <c r="K100" i="8"/>
  <c r="J100" i="8"/>
  <c r="I100" i="8"/>
  <c r="H100" i="8"/>
  <c r="G100" i="8"/>
  <c r="F100" i="8"/>
  <c r="Q99" i="8"/>
  <c r="P99" i="8"/>
  <c r="O99" i="8"/>
  <c r="N99" i="8"/>
  <c r="M99" i="8"/>
  <c r="L99" i="8"/>
  <c r="K99" i="8"/>
  <c r="J99" i="8"/>
  <c r="I99" i="8"/>
  <c r="H99" i="8"/>
  <c r="G99" i="8"/>
  <c r="F99" i="8"/>
  <c r="Q98" i="8"/>
  <c r="P98" i="8"/>
  <c r="O98" i="8"/>
  <c r="N98" i="8"/>
  <c r="M98" i="8"/>
  <c r="L98" i="8"/>
  <c r="K98" i="8"/>
  <c r="J98" i="8"/>
  <c r="I98" i="8"/>
  <c r="H98" i="8"/>
  <c r="G98" i="8"/>
  <c r="F98" i="8"/>
  <c r="Q97" i="8"/>
  <c r="P97" i="8"/>
  <c r="O97" i="8"/>
  <c r="N97" i="8"/>
  <c r="M97" i="8"/>
  <c r="L97" i="8"/>
  <c r="K97" i="8"/>
  <c r="J97" i="8"/>
  <c r="I97" i="8"/>
  <c r="H97" i="8"/>
  <c r="G97" i="8"/>
  <c r="F97" i="8"/>
  <c r="Q96" i="8"/>
  <c r="P96" i="8"/>
  <c r="O96" i="8"/>
  <c r="N96" i="8"/>
  <c r="M96" i="8"/>
  <c r="L96" i="8"/>
  <c r="K96" i="8"/>
  <c r="J96" i="8"/>
  <c r="I96" i="8"/>
  <c r="H96" i="8"/>
  <c r="G96" i="8"/>
  <c r="F96" i="8"/>
  <c r="Q95" i="8"/>
  <c r="P95" i="8"/>
  <c r="O95" i="8"/>
  <c r="N95" i="8"/>
  <c r="M95" i="8"/>
  <c r="L95" i="8"/>
  <c r="K95" i="8"/>
  <c r="J95" i="8"/>
  <c r="I95" i="8"/>
  <c r="H95" i="8"/>
  <c r="G95" i="8"/>
  <c r="F95" i="8"/>
  <c r="Q94" i="8"/>
  <c r="P94" i="8"/>
  <c r="O94" i="8"/>
  <c r="N94" i="8"/>
  <c r="M94" i="8"/>
  <c r="L94" i="8"/>
  <c r="K94" i="8"/>
  <c r="J94" i="8"/>
  <c r="I94" i="8"/>
  <c r="H94" i="8"/>
  <c r="G94" i="8"/>
  <c r="F94" i="8"/>
  <c r="Q93" i="8"/>
  <c r="P93" i="8"/>
  <c r="O93" i="8"/>
  <c r="N93" i="8"/>
  <c r="M93" i="8"/>
  <c r="L93" i="8"/>
  <c r="K93" i="8"/>
  <c r="J93" i="8"/>
  <c r="I93" i="8"/>
  <c r="H93" i="8"/>
  <c r="G93" i="8"/>
  <c r="F93" i="8"/>
  <c r="Q92" i="8"/>
  <c r="P92" i="8"/>
  <c r="O92" i="8"/>
  <c r="N92" i="8"/>
  <c r="M92" i="8"/>
  <c r="L92" i="8"/>
  <c r="K92" i="8"/>
  <c r="J92" i="8"/>
  <c r="I92" i="8"/>
  <c r="H92" i="8"/>
  <c r="G92" i="8"/>
  <c r="F92" i="8"/>
  <c r="Q91" i="8"/>
  <c r="P91" i="8"/>
  <c r="O91" i="8"/>
  <c r="N91" i="8"/>
  <c r="M91" i="8"/>
  <c r="L91" i="8"/>
  <c r="K91" i="8"/>
  <c r="J91" i="8"/>
  <c r="I91" i="8"/>
  <c r="H91" i="8"/>
  <c r="G91" i="8"/>
  <c r="F91" i="8"/>
  <c r="Q90" i="8"/>
  <c r="P90" i="8"/>
  <c r="O90" i="8"/>
  <c r="N90" i="8"/>
  <c r="M90" i="8"/>
  <c r="L90" i="8"/>
  <c r="K90" i="8"/>
  <c r="J90" i="8"/>
  <c r="I90" i="8"/>
  <c r="H90" i="8"/>
  <c r="G90" i="8"/>
  <c r="F90" i="8"/>
  <c r="Q89" i="8"/>
  <c r="P89" i="8"/>
  <c r="O89" i="8"/>
  <c r="N89" i="8"/>
  <c r="M89" i="8"/>
  <c r="L89" i="8"/>
  <c r="K89" i="8"/>
  <c r="J89" i="8"/>
  <c r="I89" i="8"/>
  <c r="H89" i="8"/>
  <c r="G89" i="8"/>
  <c r="F89" i="8"/>
  <c r="Q88" i="8"/>
  <c r="P88" i="8"/>
  <c r="O88" i="8"/>
  <c r="N88" i="8"/>
  <c r="M88" i="8"/>
  <c r="L88" i="8"/>
  <c r="K88" i="8"/>
  <c r="J88" i="8"/>
  <c r="I88" i="8"/>
  <c r="H88" i="8"/>
  <c r="G88" i="8"/>
  <c r="F88" i="8"/>
  <c r="Q87" i="8"/>
  <c r="P87" i="8"/>
  <c r="O87" i="8"/>
  <c r="N87" i="8"/>
  <c r="M87" i="8"/>
  <c r="L87" i="8"/>
  <c r="K87" i="8"/>
  <c r="J87" i="8"/>
  <c r="I87" i="8"/>
  <c r="H87" i="8"/>
  <c r="G87" i="8"/>
  <c r="F87" i="8"/>
  <c r="Q86" i="8"/>
  <c r="P86" i="8"/>
  <c r="O86" i="8"/>
  <c r="N86" i="8"/>
  <c r="M86" i="8"/>
  <c r="L86" i="8"/>
  <c r="K86" i="8"/>
  <c r="J86" i="8"/>
  <c r="I86" i="8"/>
  <c r="H86" i="8"/>
  <c r="G86" i="8"/>
  <c r="F86" i="8"/>
  <c r="Q85" i="8"/>
  <c r="P85" i="8"/>
  <c r="O85" i="8"/>
  <c r="N85" i="8"/>
  <c r="M85" i="8"/>
  <c r="L85" i="8"/>
  <c r="K85" i="8"/>
  <c r="J85" i="8"/>
  <c r="I85" i="8"/>
  <c r="H85" i="8"/>
  <c r="G85" i="8"/>
  <c r="F85" i="8"/>
  <c r="Q84" i="8"/>
  <c r="P84" i="8"/>
  <c r="O84" i="8"/>
  <c r="N84" i="8"/>
  <c r="M84" i="8"/>
  <c r="L84" i="8"/>
  <c r="K84" i="8"/>
  <c r="J84" i="8"/>
  <c r="I84" i="8"/>
  <c r="H84" i="8"/>
  <c r="G84" i="8"/>
  <c r="F84" i="8"/>
  <c r="Q83" i="8"/>
  <c r="P83" i="8"/>
  <c r="O83" i="8"/>
  <c r="N83" i="8"/>
  <c r="M83" i="8"/>
  <c r="L83" i="8"/>
  <c r="K83" i="8"/>
  <c r="J83" i="8"/>
  <c r="I83" i="8"/>
  <c r="H83" i="8"/>
  <c r="G83" i="8"/>
  <c r="F83" i="8"/>
  <c r="Q82" i="8"/>
  <c r="P82" i="8"/>
  <c r="O82" i="8"/>
  <c r="N82" i="8"/>
  <c r="M82" i="8"/>
  <c r="L82" i="8"/>
  <c r="K82" i="8"/>
  <c r="J82" i="8"/>
  <c r="I82" i="8"/>
  <c r="H82" i="8"/>
  <c r="G82" i="8"/>
  <c r="F82" i="8"/>
  <c r="Q81" i="8"/>
  <c r="P81" i="8"/>
  <c r="O81" i="8"/>
  <c r="N81" i="8"/>
  <c r="M81" i="8"/>
  <c r="L81" i="8"/>
  <c r="K81" i="8"/>
  <c r="J81" i="8"/>
  <c r="I81" i="8"/>
  <c r="H81" i="8"/>
  <c r="G81" i="8"/>
  <c r="F81" i="8"/>
  <c r="Q80" i="8"/>
  <c r="P80" i="8"/>
  <c r="O80" i="8"/>
  <c r="N80" i="8"/>
  <c r="M80" i="8"/>
  <c r="L80" i="8"/>
  <c r="K80" i="8"/>
  <c r="J80" i="8"/>
  <c r="I80" i="8"/>
  <c r="H80" i="8"/>
  <c r="G80" i="8"/>
  <c r="F80" i="8"/>
  <c r="Q79" i="8"/>
  <c r="P79" i="8"/>
  <c r="O79" i="8"/>
  <c r="N79" i="8"/>
  <c r="M79" i="8"/>
  <c r="L79" i="8"/>
  <c r="K79" i="8"/>
  <c r="J79" i="8"/>
  <c r="I79" i="8"/>
  <c r="H79" i="8"/>
  <c r="G79" i="8"/>
  <c r="F79" i="8"/>
  <c r="Q78" i="8"/>
  <c r="P78" i="8"/>
  <c r="O78" i="8"/>
  <c r="N78" i="8"/>
  <c r="M78" i="8"/>
  <c r="L78" i="8"/>
  <c r="K78" i="8"/>
  <c r="J78" i="8"/>
  <c r="I78" i="8"/>
  <c r="H78" i="8"/>
  <c r="G78" i="8"/>
  <c r="F78" i="8"/>
  <c r="Q77" i="8"/>
  <c r="P77" i="8"/>
  <c r="O77" i="8"/>
  <c r="N77" i="8"/>
  <c r="M77" i="8"/>
  <c r="L77" i="8"/>
  <c r="K77" i="8"/>
  <c r="J77" i="8"/>
  <c r="I77" i="8"/>
  <c r="H77" i="8"/>
  <c r="G77" i="8"/>
  <c r="F77" i="8"/>
  <c r="Q76" i="8"/>
  <c r="P76" i="8"/>
  <c r="O76" i="8"/>
  <c r="N76" i="8"/>
  <c r="M76" i="8"/>
  <c r="L76" i="8"/>
  <c r="K76" i="8"/>
  <c r="J76" i="8"/>
  <c r="I76" i="8"/>
  <c r="H76" i="8"/>
  <c r="G76" i="8"/>
  <c r="F76" i="8"/>
  <c r="Q75" i="8"/>
  <c r="P75" i="8"/>
  <c r="O75" i="8"/>
  <c r="N75" i="8"/>
  <c r="M75" i="8"/>
  <c r="L75" i="8"/>
  <c r="K75" i="8"/>
  <c r="J75" i="8"/>
  <c r="I75" i="8"/>
  <c r="H75" i="8"/>
  <c r="G75" i="8"/>
  <c r="F75" i="8"/>
  <c r="Q74" i="8"/>
  <c r="P74" i="8"/>
  <c r="O74" i="8"/>
  <c r="N74" i="8"/>
  <c r="M74" i="8"/>
  <c r="L74" i="8"/>
  <c r="K74" i="8"/>
  <c r="J74" i="8"/>
  <c r="I74" i="8"/>
  <c r="H74" i="8"/>
  <c r="G74" i="8"/>
  <c r="F74" i="8"/>
  <c r="Q73" i="8"/>
  <c r="P73" i="8"/>
  <c r="O73" i="8"/>
  <c r="N73" i="8"/>
  <c r="M73" i="8"/>
  <c r="L73" i="8"/>
  <c r="K73" i="8"/>
  <c r="J73" i="8"/>
  <c r="I73" i="8"/>
  <c r="H73" i="8"/>
  <c r="G73" i="8"/>
  <c r="F73" i="8"/>
  <c r="Q72" i="8"/>
  <c r="P72" i="8"/>
  <c r="O72" i="8"/>
  <c r="N72" i="8"/>
  <c r="M72" i="8"/>
  <c r="L72" i="8"/>
  <c r="K72" i="8"/>
  <c r="J72" i="8"/>
  <c r="I72" i="8"/>
  <c r="H72" i="8"/>
  <c r="G72" i="8"/>
  <c r="F72" i="8"/>
  <c r="Q71" i="8"/>
  <c r="P71" i="8"/>
  <c r="O71" i="8"/>
  <c r="N71" i="8"/>
  <c r="M71" i="8"/>
  <c r="L71" i="8"/>
  <c r="K71" i="8"/>
  <c r="J71" i="8"/>
  <c r="I71" i="8"/>
  <c r="H71" i="8"/>
  <c r="G71" i="8"/>
  <c r="F71" i="8"/>
  <c r="Q70" i="8"/>
  <c r="P70" i="8"/>
  <c r="O70" i="8"/>
  <c r="N70" i="8"/>
  <c r="M70" i="8"/>
  <c r="L70" i="8"/>
  <c r="K70" i="8"/>
  <c r="J70" i="8"/>
  <c r="I70" i="8"/>
  <c r="H70" i="8"/>
  <c r="G70" i="8"/>
  <c r="F70" i="8"/>
  <c r="Q69" i="8"/>
  <c r="P69" i="8"/>
  <c r="O69" i="8"/>
  <c r="N69" i="8"/>
  <c r="M69" i="8"/>
  <c r="L69" i="8"/>
  <c r="K69" i="8"/>
  <c r="J69" i="8"/>
  <c r="I69" i="8"/>
  <c r="H69" i="8"/>
  <c r="G69" i="8"/>
  <c r="F69" i="8"/>
  <c r="Q68" i="8"/>
  <c r="P68" i="8"/>
  <c r="O68" i="8"/>
  <c r="N68" i="8"/>
  <c r="M68" i="8"/>
  <c r="L68" i="8"/>
  <c r="K68" i="8"/>
  <c r="J68" i="8"/>
  <c r="I68" i="8"/>
  <c r="H68" i="8"/>
  <c r="G68" i="8"/>
  <c r="F68" i="8"/>
  <c r="Q67" i="8"/>
  <c r="P67" i="8"/>
  <c r="O67" i="8"/>
  <c r="N67" i="8"/>
  <c r="M67" i="8"/>
  <c r="L67" i="8"/>
  <c r="K67" i="8"/>
  <c r="J67" i="8"/>
  <c r="I67" i="8"/>
  <c r="H67" i="8"/>
  <c r="G67" i="8"/>
  <c r="F67" i="8"/>
  <c r="Q66" i="8"/>
  <c r="P66" i="8"/>
  <c r="O66" i="8"/>
  <c r="N66" i="8"/>
  <c r="M66" i="8"/>
  <c r="L66" i="8"/>
  <c r="K66" i="8"/>
  <c r="J66" i="8"/>
  <c r="I66" i="8"/>
  <c r="H66" i="8"/>
  <c r="G66" i="8"/>
  <c r="F66" i="8"/>
  <c r="Q65" i="8"/>
  <c r="P65" i="8"/>
  <c r="O65" i="8"/>
  <c r="N65" i="8"/>
  <c r="M65" i="8"/>
  <c r="L65" i="8"/>
  <c r="K65" i="8"/>
  <c r="J65" i="8"/>
  <c r="I65" i="8"/>
  <c r="H65" i="8"/>
  <c r="G65" i="8"/>
  <c r="F65" i="8"/>
  <c r="Q64" i="8"/>
  <c r="P64" i="8"/>
  <c r="O64" i="8"/>
  <c r="N64" i="8"/>
  <c r="M64" i="8"/>
  <c r="L64" i="8"/>
  <c r="K64" i="8"/>
  <c r="J64" i="8"/>
  <c r="I64" i="8"/>
  <c r="H64" i="8"/>
  <c r="G64" i="8"/>
  <c r="F64" i="8"/>
  <c r="Q63" i="8"/>
  <c r="P63" i="8"/>
  <c r="O63" i="8"/>
  <c r="N63" i="8"/>
  <c r="M63" i="8"/>
  <c r="L63" i="8"/>
  <c r="K63" i="8"/>
  <c r="J63" i="8"/>
  <c r="I63" i="8"/>
  <c r="H63" i="8"/>
  <c r="G63" i="8"/>
  <c r="F63" i="8"/>
  <c r="Q62" i="8"/>
  <c r="P62" i="8"/>
  <c r="O62" i="8"/>
  <c r="N62" i="8"/>
  <c r="M62" i="8"/>
  <c r="L62" i="8"/>
  <c r="K62" i="8"/>
  <c r="J62" i="8"/>
  <c r="I62" i="8"/>
  <c r="H62" i="8"/>
  <c r="G62" i="8"/>
  <c r="F62" i="8"/>
  <c r="Q61" i="8"/>
  <c r="P61" i="8"/>
  <c r="O61" i="8"/>
  <c r="N61" i="8"/>
  <c r="M61" i="8"/>
  <c r="L61" i="8"/>
  <c r="K61" i="8"/>
  <c r="J61" i="8"/>
  <c r="I61" i="8"/>
  <c r="H61" i="8"/>
  <c r="G61" i="8"/>
  <c r="F61" i="8"/>
  <c r="Q60" i="8"/>
  <c r="P60" i="8"/>
  <c r="O60" i="8"/>
  <c r="N60" i="8"/>
  <c r="M60" i="8"/>
  <c r="L60" i="8"/>
  <c r="K60" i="8"/>
  <c r="J60" i="8"/>
  <c r="I60" i="8"/>
  <c r="H60" i="8"/>
  <c r="G60" i="8"/>
  <c r="F60" i="8"/>
  <c r="Q59" i="8"/>
  <c r="P59" i="8"/>
  <c r="O59" i="8"/>
  <c r="N59" i="8"/>
  <c r="M59" i="8"/>
  <c r="L59" i="8"/>
  <c r="K59" i="8"/>
  <c r="J59" i="8"/>
  <c r="I59" i="8"/>
  <c r="H59" i="8"/>
  <c r="G59" i="8"/>
  <c r="F59" i="8"/>
  <c r="Q58" i="8"/>
  <c r="P58" i="8"/>
  <c r="O58" i="8"/>
  <c r="N58" i="8"/>
  <c r="M58" i="8"/>
  <c r="L58" i="8"/>
  <c r="K58" i="8"/>
  <c r="J58" i="8"/>
  <c r="I58" i="8"/>
  <c r="H58" i="8"/>
  <c r="G58" i="8"/>
  <c r="F58" i="8"/>
  <c r="Q57" i="8"/>
  <c r="P57" i="8"/>
  <c r="O57" i="8"/>
  <c r="N57" i="8"/>
  <c r="M57" i="8"/>
  <c r="L57" i="8"/>
  <c r="K57" i="8"/>
  <c r="J57" i="8"/>
  <c r="I57" i="8"/>
  <c r="H57" i="8"/>
  <c r="G57" i="8"/>
  <c r="F57" i="8"/>
  <c r="Q56" i="8"/>
  <c r="P56" i="8"/>
  <c r="O56" i="8"/>
  <c r="N56" i="8"/>
  <c r="M56" i="8"/>
  <c r="L56" i="8"/>
  <c r="K56" i="8"/>
  <c r="J56" i="8"/>
  <c r="I56" i="8"/>
  <c r="H56" i="8"/>
  <c r="G56" i="8"/>
  <c r="F56" i="8"/>
  <c r="Q55" i="8"/>
  <c r="P55" i="8"/>
  <c r="O55" i="8"/>
  <c r="N55" i="8"/>
  <c r="M55" i="8"/>
  <c r="L55" i="8"/>
  <c r="K55" i="8"/>
  <c r="J55" i="8"/>
  <c r="I55" i="8"/>
  <c r="H55" i="8"/>
  <c r="G55" i="8"/>
  <c r="F55" i="8"/>
  <c r="Q54" i="8"/>
  <c r="P54" i="8"/>
  <c r="O54" i="8"/>
  <c r="N54" i="8"/>
  <c r="M54" i="8"/>
  <c r="L54" i="8"/>
  <c r="K54" i="8"/>
  <c r="J54" i="8"/>
  <c r="I54" i="8"/>
  <c r="H54" i="8"/>
  <c r="G54" i="8"/>
  <c r="F54" i="8"/>
  <c r="Q53" i="8"/>
  <c r="P53" i="8"/>
  <c r="O53" i="8"/>
  <c r="N53" i="8"/>
  <c r="M53" i="8"/>
  <c r="L53" i="8"/>
  <c r="K53" i="8"/>
  <c r="J53" i="8"/>
  <c r="I53" i="8"/>
  <c r="H53" i="8"/>
  <c r="G53" i="8"/>
  <c r="F53" i="8"/>
  <c r="Q52" i="8"/>
  <c r="P52" i="8"/>
  <c r="O52" i="8"/>
  <c r="N52" i="8"/>
  <c r="M52" i="8"/>
  <c r="L52" i="8"/>
  <c r="K52" i="8"/>
  <c r="J52" i="8"/>
  <c r="I52" i="8"/>
  <c r="H52" i="8"/>
  <c r="G52" i="8"/>
  <c r="F52" i="8"/>
  <c r="Q51" i="8"/>
  <c r="P51" i="8"/>
  <c r="O51" i="8"/>
  <c r="N51" i="8"/>
  <c r="M51" i="8"/>
  <c r="L51" i="8"/>
  <c r="K51" i="8"/>
  <c r="J51" i="8"/>
  <c r="I51" i="8"/>
  <c r="H51" i="8"/>
  <c r="G51" i="8"/>
  <c r="F51" i="8"/>
  <c r="Q50" i="8"/>
  <c r="P50" i="8"/>
  <c r="O50" i="8"/>
  <c r="N50" i="8"/>
  <c r="M50" i="8"/>
  <c r="L50" i="8"/>
  <c r="K50" i="8"/>
  <c r="J50" i="8"/>
  <c r="I50" i="8"/>
  <c r="H50" i="8"/>
  <c r="G50" i="8"/>
  <c r="F50" i="8"/>
  <c r="Q49" i="8"/>
  <c r="P49" i="8"/>
  <c r="O49" i="8"/>
  <c r="N49" i="8"/>
  <c r="M49" i="8"/>
  <c r="L49" i="8"/>
  <c r="K49" i="8"/>
  <c r="J49" i="8"/>
  <c r="I49" i="8"/>
  <c r="H49" i="8"/>
  <c r="G49" i="8"/>
  <c r="F49" i="8"/>
  <c r="Q48" i="8"/>
  <c r="P48" i="8"/>
  <c r="O48" i="8"/>
  <c r="N48" i="8"/>
  <c r="M48" i="8"/>
  <c r="L48" i="8"/>
  <c r="K48" i="8"/>
  <c r="J48" i="8"/>
  <c r="I48" i="8"/>
  <c r="H48" i="8"/>
  <c r="G48" i="8"/>
  <c r="F48" i="8"/>
  <c r="Q47" i="8"/>
  <c r="P47" i="8"/>
  <c r="O47" i="8"/>
  <c r="N47" i="8"/>
  <c r="M47" i="8"/>
  <c r="L47" i="8"/>
  <c r="K47" i="8"/>
  <c r="J47" i="8"/>
  <c r="I47" i="8"/>
  <c r="H47" i="8"/>
  <c r="G47" i="8"/>
  <c r="F47" i="8"/>
  <c r="Q46" i="8"/>
  <c r="P46" i="8"/>
  <c r="O46" i="8"/>
  <c r="N46" i="8"/>
  <c r="M46" i="8"/>
  <c r="L46" i="8"/>
  <c r="K46" i="8"/>
  <c r="J46" i="8"/>
  <c r="I46" i="8"/>
  <c r="H46" i="8"/>
  <c r="G46" i="8"/>
  <c r="F46" i="8"/>
  <c r="Q45" i="8"/>
  <c r="P45" i="8"/>
  <c r="O45" i="8"/>
  <c r="N45" i="8"/>
  <c r="M45" i="8"/>
  <c r="L45" i="8"/>
  <c r="K45" i="8"/>
  <c r="J45" i="8"/>
  <c r="I45" i="8"/>
  <c r="H45" i="8"/>
  <c r="G45" i="8"/>
  <c r="F45" i="8"/>
  <c r="Q44" i="8"/>
  <c r="P44" i="8"/>
  <c r="O44" i="8"/>
  <c r="N44" i="8"/>
  <c r="M44" i="8"/>
  <c r="L44" i="8"/>
  <c r="K44" i="8"/>
  <c r="J44" i="8"/>
  <c r="I44" i="8"/>
  <c r="H44" i="8"/>
  <c r="G44" i="8"/>
  <c r="F44" i="8"/>
  <c r="Q43" i="8"/>
  <c r="P43" i="8"/>
  <c r="O43" i="8"/>
  <c r="N43" i="8"/>
  <c r="M43" i="8"/>
  <c r="L43" i="8"/>
  <c r="K43" i="8"/>
  <c r="J43" i="8"/>
  <c r="I43" i="8"/>
  <c r="H43" i="8"/>
  <c r="G43" i="8"/>
  <c r="F43" i="8"/>
  <c r="Q42" i="8"/>
  <c r="P42" i="8"/>
  <c r="O42" i="8"/>
  <c r="N42" i="8"/>
  <c r="M42" i="8"/>
  <c r="L42" i="8"/>
  <c r="K42" i="8"/>
  <c r="J42" i="8"/>
  <c r="I42" i="8"/>
  <c r="H42" i="8"/>
  <c r="G42" i="8"/>
  <c r="F42" i="8"/>
  <c r="Q41" i="8"/>
  <c r="P41" i="8"/>
  <c r="O41" i="8"/>
  <c r="N41" i="8"/>
  <c r="M41" i="8"/>
  <c r="L41" i="8"/>
  <c r="K41" i="8"/>
  <c r="J41" i="8"/>
  <c r="I41" i="8"/>
  <c r="H41" i="8"/>
  <c r="G41" i="8"/>
  <c r="F41" i="8"/>
  <c r="Q40" i="8"/>
  <c r="P40" i="8"/>
  <c r="O40" i="8"/>
  <c r="N40" i="8"/>
  <c r="M40" i="8"/>
  <c r="L40" i="8"/>
  <c r="K40" i="8"/>
  <c r="J40" i="8"/>
  <c r="I40" i="8"/>
  <c r="H40" i="8"/>
  <c r="G40" i="8"/>
  <c r="F40" i="8"/>
  <c r="Q39" i="8"/>
  <c r="P39" i="8"/>
  <c r="O39" i="8"/>
  <c r="N39" i="8"/>
  <c r="M39" i="8"/>
  <c r="L39" i="8"/>
  <c r="K39" i="8"/>
  <c r="J39" i="8"/>
  <c r="I39" i="8"/>
  <c r="H39" i="8"/>
  <c r="G39" i="8"/>
  <c r="F39" i="8"/>
  <c r="Q38" i="8"/>
  <c r="P38" i="8"/>
  <c r="O38" i="8"/>
  <c r="N38" i="8"/>
  <c r="M38" i="8"/>
  <c r="L38" i="8"/>
  <c r="K38" i="8"/>
  <c r="J38" i="8"/>
  <c r="I38" i="8"/>
  <c r="H38" i="8"/>
  <c r="G38" i="8"/>
  <c r="F38" i="8"/>
  <c r="Q37" i="8"/>
  <c r="P37" i="8"/>
  <c r="O37" i="8"/>
  <c r="N37" i="8"/>
  <c r="M37" i="8"/>
  <c r="L37" i="8"/>
  <c r="K37" i="8"/>
  <c r="J37" i="8"/>
  <c r="I37" i="8"/>
  <c r="H37" i="8"/>
  <c r="G37" i="8"/>
  <c r="F37" i="8"/>
  <c r="Q36" i="8"/>
  <c r="P36" i="8"/>
  <c r="O36" i="8"/>
  <c r="N36" i="8"/>
  <c r="M36" i="8"/>
  <c r="L36" i="8"/>
  <c r="K36" i="8"/>
  <c r="J36" i="8"/>
  <c r="I36" i="8"/>
  <c r="H36" i="8"/>
  <c r="G36" i="8"/>
  <c r="F36" i="8"/>
  <c r="Q35" i="8"/>
  <c r="P35" i="8"/>
  <c r="O35" i="8"/>
  <c r="N35" i="8"/>
  <c r="M35" i="8"/>
  <c r="L35" i="8"/>
  <c r="K35" i="8"/>
  <c r="J35" i="8"/>
  <c r="I35" i="8"/>
  <c r="H35" i="8"/>
  <c r="G35" i="8"/>
  <c r="F35" i="8"/>
  <c r="Q34" i="8"/>
  <c r="P34" i="8"/>
  <c r="O34" i="8"/>
  <c r="N34" i="8"/>
  <c r="M34" i="8"/>
  <c r="L34" i="8"/>
  <c r="K34" i="8"/>
  <c r="J34" i="8"/>
  <c r="I34" i="8"/>
  <c r="H34" i="8"/>
  <c r="G34" i="8"/>
  <c r="F34" i="8"/>
  <c r="Q33" i="8"/>
  <c r="P33" i="8"/>
  <c r="O33" i="8"/>
  <c r="N33" i="8"/>
  <c r="M33" i="8"/>
  <c r="L33" i="8"/>
  <c r="K33" i="8"/>
  <c r="J33" i="8"/>
  <c r="I33" i="8"/>
  <c r="H33" i="8"/>
  <c r="G33" i="8"/>
  <c r="F33" i="8"/>
  <c r="Q32" i="8"/>
  <c r="P32" i="8"/>
  <c r="O32" i="8"/>
  <c r="N32" i="8"/>
  <c r="M32" i="8"/>
  <c r="L32" i="8"/>
  <c r="K32" i="8"/>
  <c r="J32" i="8"/>
  <c r="I32" i="8"/>
  <c r="H32" i="8"/>
  <c r="G32" i="8"/>
  <c r="F32" i="8"/>
  <c r="Q31" i="8"/>
  <c r="P31" i="8"/>
  <c r="O31" i="8"/>
  <c r="N31" i="8"/>
  <c r="M31" i="8"/>
  <c r="L31" i="8"/>
  <c r="K31" i="8"/>
  <c r="J31" i="8"/>
  <c r="I31" i="8"/>
  <c r="H31" i="8"/>
  <c r="G31" i="8"/>
  <c r="F31" i="8"/>
  <c r="Q30" i="8"/>
  <c r="P30" i="8"/>
  <c r="O30" i="8"/>
  <c r="N30" i="8"/>
  <c r="M30" i="8"/>
  <c r="L30" i="8"/>
  <c r="K30" i="8"/>
  <c r="J30" i="8"/>
  <c r="I30" i="8"/>
  <c r="H30" i="8"/>
  <c r="G30" i="8"/>
  <c r="F30" i="8"/>
  <c r="Q29" i="8"/>
  <c r="P29" i="8"/>
  <c r="O29" i="8"/>
  <c r="N29" i="8"/>
  <c r="M29" i="8"/>
  <c r="L29" i="8"/>
  <c r="K29" i="8"/>
  <c r="J29" i="8"/>
  <c r="I29" i="8"/>
  <c r="H29" i="8"/>
  <c r="G29" i="8"/>
  <c r="F29" i="8"/>
  <c r="Q28" i="8"/>
  <c r="P28" i="8"/>
  <c r="O28" i="8"/>
  <c r="N28" i="8"/>
  <c r="M28" i="8"/>
  <c r="L28" i="8"/>
  <c r="K28" i="8"/>
  <c r="J28" i="8"/>
  <c r="I28" i="8"/>
  <c r="H28" i="8"/>
  <c r="G28" i="8"/>
  <c r="F28" i="8"/>
  <c r="Q27" i="8"/>
  <c r="P27" i="8"/>
  <c r="O27" i="8"/>
  <c r="N27" i="8"/>
  <c r="M27" i="8"/>
  <c r="L27" i="8"/>
  <c r="K27" i="8"/>
  <c r="J27" i="8"/>
  <c r="I27" i="8"/>
  <c r="H27" i="8"/>
  <c r="G27" i="8"/>
  <c r="F27" i="8"/>
  <c r="Q25" i="8"/>
  <c r="P25" i="8"/>
  <c r="O25" i="8"/>
  <c r="N25" i="8"/>
  <c r="M25" i="8"/>
  <c r="L25" i="8"/>
  <c r="K25" i="8"/>
  <c r="J25" i="8"/>
  <c r="I25" i="8"/>
  <c r="H25" i="8"/>
  <c r="G25" i="8"/>
  <c r="F25" i="8"/>
  <c r="Q24" i="8"/>
  <c r="P24" i="8"/>
  <c r="O24" i="8"/>
  <c r="N24" i="8"/>
  <c r="M24" i="8"/>
  <c r="L24" i="8"/>
  <c r="K24" i="8"/>
  <c r="J24" i="8"/>
  <c r="I24" i="8"/>
  <c r="H24" i="8"/>
  <c r="G24" i="8"/>
  <c r="F24" i="8"/>
  <c r="Q23" i="8"/>
  <c r="P23" i="8"/>
  <c r="O23" i="8"/>
  <c r="N23" i="8"/>
  <c r="M23" i="8"/>
  <c r="L23" i="8"/>
  <c r="K23" i="8"/>
  <c r="J23" i="8"/>
  <c r="I23" i="8"/>
  <c r="H23" i="8"/>
  <c r="G23" i="8"/>
  <c r="F23" i="8"/>
  <c r="Q22" i="8"/>
  <c r="P22" i="8"/>
  <c r="O22" i="8"/>
  <c r="N22" i="8"/>
  <c r="M22" i="8"/>
  <c r="L22" i="8"/>
  <c r="K22" i="8"/>
  <c r="J22" i="8"/>
  <c r="I22" i="8"/>
  <c r="H22" i="8"/>
  <c r="G22" i="8"/>
  <c r="F22" i="8"/>
  <c r="Q21" i="8"/>
  <c r="P21" i="8"/>
  <c r="O21" i="8"/>
  <c r="N21" i="8"/>
  <c r="M21" i="8"/>
  <c r="L21" i="8"/>
  <c r="K21" i="8"/>
  <c r="J21" i="8"/>
  <c r="I21" i="8"/>
  <c r="H21" i="8"/>
  <c r="G21" i="8"/>
  <c r="F21" i="8"/>
  <c r="Q20" i="8"/>
  <c r="P20" i="8"/>
  <c r="O20" i="8"/>
  <c r="N20" i="8"/>
  <c r="M20" i="8"/>
  <c r="L20" i="8"/>
  <c r="K20" i="8"/>
  <c r="J20" i="8"/>
  <c r="I20" i="8"/>
  <c r="H20" i="8"/>
  <c r="G20" i="8"/>
  <c r="F20" i="8"/>
  <c r="Q19" i="8"/>
  <c r="P19" i="8"/>
  <c r="O19" i="8"/>
  <c r="N19" i="8"/>
  <c r="M19" i="8"/>
  <c r="L19" i="8"/>
  <c r="K19" i="8"/>
  <c r="J19" i="8"/>
  <c r="I19" i="8"/>
  <c r="H19" i="8"/>
  <c r="G19" i="8"/>
  <c r="F19" i="8"/>
  <c r="Q18" i="8"/>
  <c r="P18" i="8"/>
  <c r="O18" i="8"/>
  <c r="N18" i="8"/>
  <c r="M18" i="8"/>
  <c r="L18" i="8"/>
  <c r="K18" i="8"/>
  <c r="J18" i="8"/>
  <c r="I18" i="8"/>
  <c r="H18" i="8"/>
  <c r="G18" i="8"/>
  <c r="F18" i="8"/>
  <c r="Q17" i="8"/>
  <c r="P17" i="8"/>
  <c r="O17" i="8"/>
  <c r="N17" i="8"/>
  <c r="M17" i="8"/>
  <c r="L17" i="8"/>
  <c r="K17" i="8"/>
  <c r="J17" i="8"/>
  <c r="I17" i="8"/>
  <c r="H17" i="8"/>
  <c r="G17" i="8"/>
  <c r="F17" i="8"/>
  <c r="Q16" i="8"/>
  <c r="P16" i="8"/>
  <c r="O16" i="8"/>
  <c r="N16" i="8"/>
  <c r="M16" i="8"/>
  <c r="L16" i="8"/>
  <c r="K16" i="8"/>
  <c r="J16" i="8"/>
  <c r="I16" i="8"/>
  <c r="H16" i="8"/>
  <c r="G16" i="8"/>
  <c r="F16" i="8"/>
  <c r="Q15" i="8"/>
  <c r="P15" i="8"/>
  <c r="O15" i="8"/>
  <c r="N15" i="8"/>
  <c r="M15" i="8"/>
  <c r="L15" i="8"/>
  <c r="K15" i="8"/>
  <c r="J15" i="8"/>
  <c r="I15" i="8"/>
  <c r="H15" i="8"/>
  <c r="G15" i="8"/>
  <c r="F15" i="8"/>
  <c r="Q14" i="8"/>
  <c r="P14" i="8"/>
  <c r="O14" i="8"/>
  <c r="N14" i="8"/>
  <c r="M14" i="8"/>
  <c r="L14" i="8"/>
  <c r="K14" i="8"/>
  <c r="J14" i="8"/>
  <c r="I14" i="8"/>
  <c r="H14" i="8"/>
  <c r="G14" i="8"/>
  <c r="F14" i="8"/>
  <c r="Q13" i="8"/>
  <c r="P13" i="8"/>
  <c r="O13" i="8"/>
  <c r="N13" i="8"/>
  <c r="M13" i="8"/>
  <c r="L13" i="8"/>
  <c r="K13" i="8"/>
  <c r="J13" i="8"/>
  <c r="I13" i="8"/>
  <c r="H13" i="8"/>
  <c r="G13" i="8"/>
  <c r="F13" i="8"/>
  <c r="Q12" i="8"/>
  <c r="P12" i="8"/>
  <c r="O12" i="8"/>
  <c r="N12" i="8"/>
  <c r="M12" i="8"/>
  <c r="L12" i="8"/>
  <c r="K12" i="8"/>
  <c r="J12" i="8"/>
  <c r="I12" i="8"/>
  <c r="H12" i="8"/>
  <c r="G12" i="8"/>
  <c r="F12" i="8"/>
  <c r="Q11" i="8"/>
  <c r="P11" i="8"/>
  <c r="O11" i="8"/>
  <c r="N11" i="8"/>
  <c r="M11" i="8"/>
  <c r="L11" i="8"/>
  <c r="K11" i="8"/>
  <c r="J11" i="8"/>
  <c r="I11" i="8"/>
  <c r="H11" i="8"/>
  <c r="G11" i="8"/>
  <c r="F11" i="8"/>
  <c r="Q10" i="8"/>
  <c r="P10" i="8"/>
  <c r="O10" i="8"/>
  <c r="N10" i="8"/>
  <c r="M10" i="8"/>
  <c r="L10" i="8"/>
  <c r="K10" i="8"/>
  <c r="J10" i="8"/>
  <c r="I10" i="8"/>
  <c r="H10" i="8"/>
  <c r="G10" i="8"/>
  <c r="F10" i="8"/>
  <c r="Q9" i="8"/>
  <c r="P9" i="8"/>
  <c r="O9" i="8"/>
  <c r="N9" i="8"/>
  <c r="M9" i="8"/>
  <c r="L9" i="8"/>
  <c r="K9" i="8"/>
  <c r="J9" i="8"/>
  <c r="I9" i="8"/>
  <c r="H9" i="8"/>
  <c r="G9" i="8"/>
  <c r="F9" i="8"/>
  <c r="Q8" i="8"/>
  <c r="P8" i="8"/>
  <c r="O8" i="8"/>
  <c r="N8" i="8"/>
  <c r="M8" i="8"/>
  <c r="L8" i="8"/>
  <c r="K8" i="8"/>
  <c r="J8" i="8"/>
  <c r="I8" i="8"/>
  <c r="H8" i="8"/>
  <c r="G8" i="8"/>
  <c r="E15" i="8" l="1"/>
  <c r="E40" i="8"/>
  <c r="E52" i="8"/>
  <c r="E76" i="8"/>
  <c r="E88" i="8"/>
  <c r="E112" i="8"/>
  <c r="E124" i="8"/>
  <c r="E148" i="8"/>
  <c r="E160" i="8"/>
  <c r="E184" i="8"/>
  <c r="E58" i="8"/>
  <c r="E18" i="8"/>
  <c r="E31" i="8"/>
  <c r="E51" i="8"/>
  <c r="E55" i="8"/>
  <c r="E147" i="8"/>
  <c r="E159" i="8"/>
  <c r="E163" i="8"/>
  <c r="E21" i="8"/>
  <c r="E34" i="8"/>
  <c r="E12" i="8"/>
  <c r="E14" i="8"/>
  <c r="E20" i="8"/>
  <c r="E33" i="8"/>
  <c r="E37" i="8"/>
  <c r="E49" i="8"/>
  <c r="E57" i="8"/>
  <c r="E67" i="8"/>
  <c r="E69" i="8"/>
  <c r="E70" i="8"/>
  <c r="E73" i="8"/>
  <c r="E79" i="8" s="1"/>
  <c r="E85" i="8"/>
  <c r="E93" i="8"/>
  <c r="E94" i="8"/>
  <c r="E103" i="8"/>
  <c r="E105" i="8"/>
  <c r="E106" i="8"/>
  <c r="E109" i="8"/>
  <c r="E111" i="8"/>
  <c r="E121" i="8"/>
  <c r="E123" i="8"/>
  <c r="E129" i="8"/>
  <c r="E130" i="8"/>
  <c r="E141" i="8"/>
  <c r="E145" i="8"/>
  <c r="E151" i="8" s="1"/>
  <c r="E157" i="8"/>
  <c r="E169" i="8" s="1"/>
  <c r="E165" i="8"/>
  <c r="E166" i="8"/>
  <c r="E177" i="8"/>
  <c r="E178" i="8"/>
  <c r="E181" i="8"/>
  <c r="E91" i="8"/>
  <c r="E183" i="8"/>
  <c r="E39" i="8"/>
  <c r="E75" i="8"/>
  <c r="E175" i="8"/>
  <c r="E142" i="8"/>
  <c r="E87" i="8"/>
  <c r="E127" i="8"/>
  <c r="E139" i="8"/>
  <c r="E24" i="8"/>
  <c r="E187" i="8" l="1"/>
  <c r="E115" i="8"/>
  <c r="E43" i="8"/>
  <c r="E61" i="8"/>
  <c r="E97" i="8"/>
  <c r="E133" i="8"/>
  <c r="E7" i="8" l="1"/>
  <c r="B1" i="8"/>
  <c r="E7" i="9" l="1"/>
  <c r="E12" i="3"/>
  <c r="E15" i="9" l="1"/>
  <c r="E17" i="8" s="1"/>
  <c r="E31" i="9"/>
  <c r="E32" i="8" s="1"/>
  <c r="E20" i="9"/>
  <c r="E22" i="8" s="1"/>
  <c r="E111" i="9"/>
  <c r="E113" i="8" s="1"/>
  <c r="E123" i="9"/>
  <c r="E125" i="8" s="1"/>
  <c r="E12" i="9"/>
  <c r="E13" i="8" s="1"/>
  <c r="E124" i="9"/>
  <c r="E126" i="8" s="1"/>
  <c r="E148" i="9"/>
  <c r="E150" i="8" s="1"/>
  <c r="E112" i="9"/>
  <c r="E114" i="8" s="1"/>
  <c r="E37" i="9"/>
  <c r="E38" i="8" s="1"/>
  <c r="E40" i="9"/>
  <c r="E42" i="8" s="1"/>
  <c r="E106" i="9"/>
  <c r="E108" i="8" s="1"/>
  <c r="E18" i="9"/>
  <c r="E19" i="8" s="1"/>
  <c r="E166" i="9"/>
  <c r="E168" i="8" s="1"/>
  <c r="E70" i="9"/>
  <c r="E72" i="8" s="1"/>
  <c r="E58" i="9"/>
  <c r="E60" i="8" s="1"/>
  <c r="E184" i="9"/>
  <c r="E186" i="8" s="1"/>
  <c r="E160" i="9"/>
  <c r="E162" i="8" s="1"/>
  <c r="E88" i="9"/>
  <c r="E90" i="8" s="1"/>
  <c r="E76" i="9"/>
  <c r="E78" i="8" s="1"/>
  <c r="E21" i="9"/>
  <c r="E23" i="8" s="1"/>
  <c r="E181" i="9"/>
  <c r="E182" i="8" s="1"/>
  <c r="E157" i="9"/>
  <c r="E158" i="8" s="1"/>
  <c r="E145" i="9"/>
  <c r="E146" i="8" s="1"/>
  <c r="E129" i="9"/>
  <c r="E131" i="8" s="1"/>
  <c r="E121" i="9"/>
  <c r="E122" i="8" s="1"/>
  <c r="E105" i="9"/>
  <c r="E107" i="8" s="1"/>
  <c r="E93" i="9"/>
  <c r="E95" i="8" s="1"/>
  <c r="E85" i="9"/>
  <c r="E86" i="8" s="1"/>
  <c r="E73" i="9"/>
  <c r="E74" i="8" s="1"/>
  <c r="E69" i="9"/>
  <c r="E71" i="8" s="1"/>
  <c r="E49" i="9"/>
  <c r="E50" i="8" s="1"/>
  <c r="E177" i="9"/>
  <c r="E179" i="8" s="1"/>
  <c r="E165" i="9"/>
  <c r="E167" i="8" s="1"/>
  <c r="E141" i="9"/>
  <c r="E143" i="8" s="1"/>
  <c r="E109" i="9"/>
  <c r="E110" i="8" s="1"/>
  <c r="E57" i="9"/>
  <c r="E59" i="8" s="1"/>
  <c r="E14" i="9"/>
  <c r="E16" i="8" s="1"/>
  <c r="E175" i="9"/>
  <c r="E176" i="8" s="1"/>
  <c r="E163" i="9"/>
  <c r="E164" i="8" s="1"/>
  <c r="E159" i="9"/>
  <c r="E161" i="8" s="1"/>
  <c r="E127" i="9"/>
  <c r="E128" i="8" s="1"/>
  <c r="E87" i="9"/>
  <c r="E89" i="8" s="1"/>
  <c r="E75" i="9"/>
  <c r="E77" i="8" s="1"/>
  <c r="E67" i="9"/>
  <c r="E68" i="8" s="1"/>
  <c r="E55" i="9"/>
  <c r="E56" i="8" s="1"/>
  <c r="E130" i="9"/>
  <c r="E132" i="8" s="1"/>
  <c r="E147" i="9"/>
  <c r="E149" i="8" s="1"/>
  <c r="E51" i="9"/>
  <c r="E53" i="8" s="1"/>
  <c r="E39" i="9"/>
  <c r="E41" i="8" s="1"/>
  <c r="E178" i="9"/>
  <c r="E180" i="8" s="1"/>
  <c r="E183" i="9"/>
  <c r="E185" i="8" s="1"/>
  <c r="E52" i="9"/>
  <c r="E54" i="8" s="1"/>
  <c r="E34" i="9"/>
  <c r="E36" i="8" s="1"/>
  <c r="E142" i="9"/>
  <c r="E144" i="8" s="1"/>
  <c r="E94" i="9"/>
  <c r="E96" i="8" s="1"/>
  <c r="E139" i="9"/>
  <c r="E140" i="8" s="1"/>
  <c r="E103" i="9"/>
  <c r="E104" i="8" s="1"/>
  <c r="E91" i="9"/>
  <c r="E92" i="8" s="1"/>
  <c r="E33" i="9"/>
  <c r="E35" i="8" s="1"/>
  <c r="E141" i="7"/>
  <c r="E184" i="7"/>
  <c r="E94" i="7"/>
  <c r="E142" i="7"/>
  <c r="E69" i="7"/>
  <c r="E18" i="7"/>
  <c r="E165" i="7"/>
  <c r="E121" i="7"/>
  <c r="E70" i="7"/>
  <c r="E33" i="7"/>
  <c r="E21" i="7"/>
  <c r="E181" i="7"/>
  <c r="E177" i="7"/>
  <c r="E166" i="7"/>
  <c r="E129" i="7"/>
  <c r="E85" i="7"/>
  <c r="E73" i="7"/>
  <c r="E93" i="7"/>
  <c r="E183" i="7"/>
  <c r="E185" i="7" s="1"/>
  <c r="E147" i="7"/>
  <c r="E139" i="7"/>
  <c r="E111" i="7"/>
  <c r="E51" i="7"/>
  <c r="E39" i="7"/>
  <c r="E105" i="7"/>
  <c r="E106" i="7"/>
  <c r="E57" i="7"/>
  <c r="E20" i="7"/>
  <c r="E124" i="7"/>
  <c r="E112" i="7"/>
  <c r="E76" i="7"/>
  <c r="E14" i="7"/>
  <c r="E31" i="7"/>
  <c r="E15" i="7"/>
  <c r="E163" i="7"/>
  <c r="E75" i="7"/>
  <c r="E52" i="7"/>
  <c r="E157" i="7"/>
  <c r="E160" i="7"/>
  <c r="E88" i="7"/>
  <c r="E40" i="7"/>
  <c r="E175" i="7"/>
  <c r="E159" i="7"/>
  <c r="E127" i="7"/>
  <c r="E87" i="7"/>
  <c r="E67" i="7"/>
  <c r="E55" i="7"/>
  <c r="E34" i="7"/>
  <c r="E91" i="7"/>
  <c r="E49" i="7"/>
  <c r="E145" i="7"/>
  <c r="E123" i="7"/>
  <c r="E103" i="7"/>
  <c r="E148" i="7"/>
  <c r="E58" i="7"/>
  <c r="E178" i="7"/>
  <c r="E130" i="7"/>
  <c r="E12" i="7"/>
  <c r="E24" i="7" s="1"/>
  <c r="E109" i="7"/>
  <c r="E37" i="7"/>
  <c r="E14" i="6"/>
  <c r="E15" i="6"/>
  <c r="E18" i="6"/>
  <c r="E24" i="6" s="1"/>
  <c r="E20" i="6"/>
  <c r="E21" i="6"/>
  <c r="E185" i="9" l="1"/>
  <c r="E186" i="9"/>
  <c r="E24" i="9"/>
  <c r="E187" i="9"/>
  <c r="E24" i="1"/>
  <c r="E24" i="2"/>
  <c r="E24" i="3"/>
  <c r="E184" i="6"/>
  <c r="E183" i="6"/>
  <c r="E181" i="6"/>
  <c r="E178" i="6"/>
  <c r="E177" i="6"/>
  <c r="E175" i="6"/>
  <c r="E166" i="6"/>
  <c r="E165" i="6"/>
  <c r="E163" i="6"/>
  <c r="E160" i="6"/>
  <c r="E159" i="6"/>
  <c r="E157" i="6"/>
  <c r="E148" i="6"/>
  <c r="E147" i="6"/>
  <c r="E145" i="6"/>
  <c r="E142" i="6"/>
  <c r="E141" i="6"/>
  <c r="E139" i="6"/>
  <c r="E130" i="6"/>
  <c r="E129" i="6"/>
  <c r="E127" i="6"/>
  <c r="E124" i="6"/>
  <c r="E123" i="6"/>
  <c r="E121" i="6"/>
  <c r="E112" i="6"/>
  <c r="E111" i="6"/>
  <c r="E109" i="6"/>
  <c r="E106" i="6"/>
  <c r="E105" i="6"/>
  <c r="E103" i="6"/>
  <c r="E94" i="6"/>
  <c r="E93" i="6"/>
  <c r="E91" i="6"/>
  <c r="E88" i="6"/>
  <c r="E87" i="6"/>
  <c r="E85" i="6"/>
  <c r="E76" i="6"/>
  <c r="E75" i="6"/>
  <c r="E73" i="6"/>
  <c r="E70" i="6"/>
  <c r="E69" i="6"/>
  <c r="E67" i="6"/>
  <c r="E58" i="6"/>
  <c r="E57" i="6"/>
  <c r="E55" i="6"/>
  <c r="E52" i="6"/>
  <c r="E51" i="6"/>
  <c r="E49" i="6"/>
  <c r="E40" i="6"/>
  <c r="E39" i="6"/>
  <c r="E37" i="6"/>
  <c r="E34" i="6"/>
  <c r="E33" i="6"/>
  <c r="E31" i="6"/>
  <c r="E12" i="6"/>
  <c r="E184" i="1"/>
  <c r="E183" i="1"/>
  <c r="E181" i="1"/>
  <c r="E178" i="1"/>
  <c r="E177" i="1"/>
  <c r="E175" i="1"/>
  <c r="E166" i="1"/>
  <c r="E165" i="1"/>
  <c r="E163" i="1"/>
  <c r="E160" i="1"/>
  <c r="E159" i="1"/>
  <c r="E157" i="1"/>
  <c r="E148" i="1"/>
  <c r="E147" i="1"/>
  <c r="E145" i="1"/>
  <c r="E142" i="1"/>
  <c r="E141" i="1"/>
  <c r="E139" i="1"/>
  <c r="E130" i="1"/>
  <c r="E129" i="1"/>
  <c r="E127" i="1"/>
  <c r="E124" i="1"/>
  <c r="E123" i="1"/>
  <c r="E121" i="1"/>
  <c r="E112" i="1"/>
  <c r="E111" i="1"/>
  <c r="E109" i="1"/>
  <c r="E106" i="1"/>
  <c r="E105" i="1"/>
  <c r="E103" i="1"/>
  <c r="E94" i="1"/>
  <c r="E93" i="1"/>
  <c r="E91" i="1"/>
  <c r="E88" i="1"/>
  <c r="E87" i="1"/>
  <c r="E85" i="1"/>
  <c r="E76" i="1"/>
  <c r="E75" i="1"/>
  <c r="E73" i="1"/>
  <c r="E70" i="1"/>
  <c r="E69" i="1"/>
  <c r="E67" i="1"/>
  <c r="E58" i="1"/>
  <c r="E57" i="1"/>
  <c r="E55" i="1"/>
  <c r="E52" i="1"/>
  <c r="E51" i="1"/>
  <c r="E49" i="1"/>
  <c r="E40" i="1"/>
  <c r="E39" i="1"/>
  <c r="E37" i="1"/>
  <c r="E34" i="1"/>
  <c r="E33" i="1"/>
  <c r="E31" i="1"/>
  <c r="E21" i="1"/>
  <c r="E20" i="1"/>
  <c r="E18" i="1"/>
  <c r="E15" i="1"/>
  <c r="E14" i="1"/>
  <c r="E12" i="1"/>
  <c r="E184" i="2"/>
  <c r="E183" i="2"/>
  <c r="E181" i="2"/>
  <c r="E178" i="2"/>
  <c r="E177" i="2"/>
  <c r="E175" i="2"/>
  <c r="E166" i="2"/>
  <c r="E165" i="2"/>
  <c r="E163" i="2"/>
  <c r="E160" i="2"/>
  <c r="E159" i="2"/>
  <c r="E157" i="2"/>
  <c r="E148" i="2"/>
  <c r="E147" i="2"/>
  <c r="E145" i="2"/>
  <c r="E142" i="2"/>
  <c r="E141" i="2"/>
  <c r="E139" i="2"/>
  <c r="E130" i="2"/>
  <c r="E129" i="2"/>
  <c r="E127" i="2"/>
  <c r="E124" i="2"/>
  <c r="E123" i="2"/>
  <c r="E121" i="2"/>
  <c r="E112" i="2"/>
  <c r="E111" i="2"/>
  <c r="E109" i="2"/>
  <c r="E106" i="2"/>
  <c r="E105" i="2"/>
  <c r="E103" i="2"/>
  <c r="E94" i="2"/>
  <c r="E93" i="2"/>
  <c r="E91" i="2"/>
  <c r="E88" i="2"/>
  <c r="E87" i="2"/>
  <c r="E85" i="2"/>
  <c r="E76" i="2"/>
  <c r="E75" i="2"/>
  <c r="E73" i="2"/>
  <c r="E70" i="2"/>
  <c r="E69" i="2"/>
  <c r="E67" i="2"/>
  <c r="E58" i="2"/>
  <c r="E57" i="2"/>
  <c r="E55" i="2"/>
  <c r="E52" i="2"/>
  <c r="E51" i="2"/>
  <c r="E49" i="2"/>
  <c r="E40" i="2"/>
  <c r="E39" i="2"/>
  <c r="E37" i="2"/>
  <c r="E34" i="2"/>
  <c r="E33" i="2"/>
  <c r="E31" i="2"/>
  <c r="E21" i="2"/>
  <c r="E20" i="2"/>
  <c r="E18" i="2"/>
  <c r="E15" i="2"/>
  <c r="E14" i="2"/>
  <c r="E12" i="2"/>
  <c r="E184" i="3"/>
  <c r="E183" i="3"/>
  <c r="E181" i="3"/>
  <c r="E178" i="3"/>
  <c r="E177" i="3"/>
  <c r="E175" i="3"/>
  <c r="E166" i="3"/>
  <c r="E165" i="3"/>
  <c r="E163" i="3"/>
  <c r="E160" i="3"/>
  <c r="E159" i="3"/>
  <c r="E157" i="3"/>
  <c r="E148" i="3"/>
  <c r="E147" i="3"/>
  <c r="E145" i="3"/>
  <c r="E142" i="3"/>
  <c r="E141" i="3"/>
  <c r="E139" i="3"/>
  <c r="E130" i="3"/>
  <c r="E129" i="3"/>
  <c r="E127" i="3"/>
  <c r="E124" i="3"/>
  <c r="E123" i="3"/>
  <c r="E121" i="3"/>
  <c r="E112" i="3"/>
  <c r="E111" i="3"/>
  <c r="E109" i="3"/>
  <c r="E106" i="3"/>
  <c r="E105" i="3"/>
  <c r="E103" i="3"/>
  <c r="E94" i="3"/>
  <c r="E93" i="3"/>
  <c r="E91" i="3"/>
  <c r="E88" i="3"/>
  <c r="E87" i="3"/>
  <c r="E85" i="3"/>
  <c r="E76" i="3"/>
  <c r="E75" i="3"/>
  <c r="E73" i="3"/>
  <c r="E70" i="3"/>
  <c r="E69" i="3"/>
  <c r="E67" i="3"/>
  <c r="E58" i="3"/>
  <c r="E57" i="3"/>
  <c r="E55" i="3"/>
  <c r="E52" i="3"/>
  <c r="E51" i="3"/>
  <c r="E49" i="3"/>
  <c r="E40" i="3"/>
  <c r="E39" i="3"/>
  <c r="E37" i="3"/>
  <c r="E34" i="3"/>
  <c r="E33" i="3"/>
  <c r="E31" i="3"/>
  <c r="E21" i="3"/>
  <c r="E20" i="3"/>
  <c r="E18" i="3"/>
  <c r="E15" i="3"/>
  <c r="E14" i="3"/>
  <c r="E186" i="7" l="1"/>
  <c r="E187" i="7"/>
</calcChain>
</file>

<file path=xl/sharedStrings.xml><?xml version="1.0" encoding="utf-8"?>
<sst xmlns="http://schemas.openxmlformats.org/spreadsheetml/2006/main" count="3073" uniqueCount="67">
  <si>
    <t>Betriebe, geöffnete Beherbergungsbetriebe, Betten,
angebotene Betten, Ankünfte und Übernachtungen
nach Betriebsarten (9) -  Gemeinden - Monat</t>
  </si>
  <si>
    <t>Monatserhebung im Tourismus</t>
  </si>
  <si>
    <t>Nordrhein-Westfalen</t>
  </si>
  <si>
    <t>Betriebe
Geöffnete Beherbergungsbetriebe
Bettenbestand
Angebotene Betten
Ankünfte
Ankünfte
Wohnsitz der Gäste
Übernachtungen
Übernachtungen
Wohnsitz der Gäste
Durchschnittliche  Aufenthaltsdauer
Auslastungsgrad der Betten</t>
  </si>
  <si>
    <t>Einheit</t>
  </si>
  <si>
    <t>Jahr</t>
  </si>
  <si>
    <t>Monate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</si>
  <si>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</si>
  <si>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</si>
  <si>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</si>
  <si>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</si>
  <si>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</si>
  <si>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</si>
  <si>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</si>
  <si>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</si>
  <si>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</si>
  <si>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</si>
  <si>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</si>
  <si>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</si>
  <si>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Insgesamt</t>
  </si>
  <si>
    <t>Betriebe</t>
  </si>
  <si>
    <t>Anzahl</t>
  </si>
  <si>
    <t>Geöffnete Beherbergungsbetriebe</t>
  </si>
  <si>
    <t>Bettenbestand</t>
  </si>
  <si>
    <t>Angebotene Betten</t>
  </si>
  <si>
    <t>Ankünfte</t>
  </si>
  <si>
    <t>Veränderung zum Vorjahr (%)</t>
  </si>
  <si>
    <t>Wohnsitz im Inland</t>
  </si>
  <si>
    <t>Wohnsitz im Ausland</t>
  </si>
  <si>
    <t>Übernachtungen</t>
  </si>
  <si>
    <t>Durchschnittliche  Aufenthaltsdauer</t>
  </si>
  <si>
    <t>Auslastungsgrad der Betten</t>
  </si>
  <si>
    <t>Prozent</t>
  </si>
  <si>
    <t>davon:</t>
  </si>
  <si>
    <t>Hotels</t>
  </si>
  <si>
    <t>Gasthöfe</t>
  </si>
  <si>
    <t>Pensionen</t>
  </si>
  <si>
    <t>Hotels garnis</t>
  </si>
  <si>
    <t>Erholungs-, Ferien- und Schulungsheime</t>
  </si>
  <si>
    <t>Ferienhäuser, Ferienwohnungen und Ferienzentren</t>
  </si>
  <si>
    <t>Hütten, Jugendherbergen u. ä.</t>
  </si>
  <si>
    <t>Vorsorgekliniken und Rehabilitationskliniken</t>
  </si>
  <si>
    <t>Campingplätze</t>
  </si>
  <si>
    <t>-</t>
  </si>
  <si>
    <t>______________</t>
  </si>
  <si>
    <t>Zu "gesamte Tabelle:"</t>
  </si>
  <si>
    <t>Abweichungen zu anderen Veröffentlichungen ergeben sich ggf.</t>
  </si>
  <si>
    <t>durch nachträgliche Korrekturen.</t>
  </si>
  <si>
    <t>Ab Januar 2012: Beherbergungsbetriebe ab 10 Betten,</t>
  </si>
  <si>
    <t>einschließlich Campingplätzen (Touristik-Camping) ab 10</t>
  </si>
  <si>
    <t>Stellplätzen;</t>
  </si>
  <si>
    <t>vorher: Beherbergungsbetriebe mit 9 und mehr Gästebetten</t>
  </si>
  <si>
    <t>sowie ab 2004 Campingplätze ohne Dauercamping.</t>
  </si>
  <si>
    <t>Für Campingplätze werden Anzahl der Betten nicht ermittelt.</t>
  </si>
  <si>
    <t>Boardinghouses:</t>
  </si>
  <si>
    <t>bis 2003 den Hotels garnis zugeordnet,</t>
  </si>
  <si>
    <t>ab 2004 werden sie mit den Erholungs-, Ferien- und</t>
  </si>
  <si>
    <t>Schulungsheimen dargestellt.</t>
  </si>
  <si>
    <t>zu "Betriebe", "geöffnete Beherbergungsbetriebe",</t>
  </si>
  <si>
    <t>"Bettenbestand" und "angebotene Betten": Stichtag Monatsende</t>
  </si>
  <si>
    <t>© IT.NRW, Düsseldorf, 2020. Dieses Werk ist lizenziert unter der Datenlizenz Deutschland - Namensnennung - Version 2.0. | Stand: 16.11.2020 / 11:42:42</t>
  </si>
  <si>
    <t>© IT.NRW, Düsseldorf, 2020. Dieses Werk ist lizenziert unter der Datenlizenz Deutschland - Namensnennung - Version 2.0. | Stand: 16.11.2020 / 11:43:12</t>
  </si>
  <si>
    <t>2019</t>
  </si>
  <si>
    <t>2021</t>
  </si>
  <si>
    <t>© IT.NRW, Düsseldorf, 2023. Dieses Werk ist lizenziert unter der Datenlizenz Deutschland - Namensnennung - Version 2.0. | Stand: 20.11.2023 / 09:07:31</t>
  </si>
  <si>
    <t>Jan.-Dez.</t>
  </si>
  <si>
    <t>© IT.NRW, Düsseldorf, 2025. Dieses Werk ist lizenziert unter der Datenlizenz Deutschland - Namensnennung - Version 2.0. | Stand: 21.02.2025 / 07:35:37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</si>
</sst>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8" x14ac:knownFonts="1">
    <font>
      <sz val="10"/>
      <color indexed="8"/>
      <name val="Calibri"/>
      <family val="2"/>
      <scheme val="minor"/>
    </font>
    <font>
      <sz val="10"/>
      <name val="Arial"/>
      <family val="2"/>
    </font>
    <font>
      <i/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color indexed="8"/>
      <name val="Calibri"/>
      <family val="2"/>
      <scheme val="minor"/>
    </font>
    <font>
      <sz val="10"/>
      <name val="Arial"/>
    </font>
    <font>
      <i/>
      <sz val="10"/>
      <name val="Arial"/>
    </font>
  </fonts>
  <fills count="3">
    <fill>
      <patternFill patternType="none"/>
    </fill>
    <fill>
      <patternFill patternType="gray125"/>
    </fill>
    <fill>
      <patternFill patternType="none">
        <bgColor indexed="64"/>
      </patternFill>
    </fill>
  </fills>
  <borders count="13">
    <border>
      <left/>
      <right/>
      <top/>
      <bottom/>
      <diagonal/>
    </border>
    <border>
      <left/>
      <right style="medium">
        <color auto="1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/>
      <top style="thin">
        <color indexed="8"/>
      </top>
      <bottom style="medium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medium">
        <color indexed="8"/>
      </top>
      <bottom style="thin">
        <color indexed="8"/>
      </bottom>
      <diagonal/>
    </border>
  </borders>
  <cellStyleXfs count="37">
    <xf numFmtId="0" fontId="0" fillId="0" borderId="0"/>
    <xf numFmtId="0" fontId="5" fillId="2" borderId="0"/>
    <xf numFmtId="0" fontId="5" fillId="2" borderId="0"/>
    <xf numFmtId="0" fontId="5" fillId="2" borderId="0"/>
    <xf numFmtId="0" fontId="5" fillId="2" borderId="0"/>
    <xf numFmtId="0" fontId="5" fillId="2" borderId="0"/>
    <xf numFmtId="0" fontId="5" fillId="2" borderId="0"/>
    <xf numFmtId="0" fontId="5" fillId="2" borderId="0"/>
    <xf numFmtId="0" fontId="5" fillId="2" borderId="0"/>
    <xf numFmtId="0" fontId="5" fillId="2" borderId="0"/>
    <xf numFmtId="0" fontId="5" fillId="2" borderId="0"/>
    <xf numFmtId="0" fontId="5" fillId="2" borderId="0"/>
    <xf numFmtId="0" fontId="5" fillId="2" borderId="0"/>
    <xf numFmtId="0" fontId="5" fillId="2" borderId="0"/>
    <xf numFmtId="0" fontId="5" fillId="2" borderId="0"/>
    <xf numFmtId="0" fontId="5" fillId="2" borderId="0"/>
    <xf numFmtId="0" fontId="5" fillId="2" borderId="0"/>
    <xf numFmtId="0" fontId="5" fillId="2" borderId="0"/>
    <xf numFmtId="0" fontId="5" fillId="2" borderId="0"/>
    <xf numFmtId="0" fontId="5" fillId="2" borderId="0"/>
    <xf numFmtId="0" fontId="5" fillId="2" borderId="0"/>
    <xf numFmtId="0" fontId="5" fillId="2" borderId="0"/>
    <xf numFmtId="0" fontId="5" fillId="2" borderId="0"/>
    <xf numFmtId="0" fontId="5" fillId="2" borderId="0"/>
    <xf numFmtId="0" fontId="5" fillId="2" borderId="0"/>
    <xf numFmtId="0" fontId="5" fillId="2" borderId="0"/>
    <xf numFmtId="0" fontId="5" fillId="2" borderId="0"/>
    <xf numFmtId="0" fontId="5" fillId="2" borderId="0"/>
    <xf numFmtId="0" fontId="5" fillId="2" borderId="0"/>
    <xf numFmtId="0" fontId="5" fillId="2" borderId="0"/>
    <xf numFmtId="0" fontId="5" fillId="2" borderId="0"/>
    <xf numFmtId="0" fontId="5" fillId="2" borderId="0"/>
    <xf numFmtId="0" fontId="5" fillId="2" borderId="0"/>
    <xf numFmtId="0" fontId="5" fillId="2" borderId="0"/>
    <xf numFmtId="0" fontId="5" fillId="2" borderId="0"/>
    <xf numFmtId="0" fontId="5" fillId="2" borderId="0"/>
    <xf numFmtId="0" fontId="5" fillId="2" borderId="0"/>
  </cellStyleXfs>
  <cellXfs count="50">
    <xf numFmtId="0" fontId="0" fillId="0" borderId="0" xfId="0"/>
    <xf numFmtId="0" fontId="3" fillId="0" borderId="0" xfId="0" applyFont="1"/>
    <xf numFmtId="49" fontId="2" fillId="0" borderId="0" xfId="0" applyNumberFormat="1" applyFont="1" applyAlignment="1">
      <alignment horizontal="left"/>
    </xf>
    <xf numFmtId="49" fontId="1" fillId="0" borderId="1" xfId="0" applyNumberFormat="1" applyFont="1" applyBorder="1" applyAlignment="1">
      <alignment horizontal="left"/>
    </xf>
    <xf numFmtId="3" fontId="1" fillId="2" borderId="4" xfId="0" applyNumberFormat="1" applyFont="1" applyFill="1" applyBorder="1" applyAlignment="1">
      <alignment horizontal="center" vertical="center" wrapText="1"/>
    </xf>
    <xf numFmtId="3" fontId="1" fillId="2" borderId="2" xfId="0" applyNumberFormat="1" applyFont="1" applyFill="1" applyBorder="1" applyAlignment="1">
      <alignment horizontal="left" vertical="center" wrapText="1"/>
    </xf>
    <xf numFmtId="3" fontId="1" fillId="2" borderId="3" xfId="0" applyNumberFormat="1" applyFont="1" applyFill="1" applyBorder="1" applyAlignment="1">
      <alignment horizontal="left" vertical="center" wrapText="1"/>
    </xf>
    <xf numFmtId="3" fontId="1" fillId="0" borderId="0" xfId="0" applyNumberFormat="1" applyFont="1" applyAlignment="1">
      <alignment horizontal="left"/>
    </xf>
    <xf numFmtId="164" fontId="1" fillId="0" borderId="0" xfId="0" applyNumberFormat="1" applyFont="1" applyAlignment="1">
      <alignment horizontal="left"/>
    </xf>
    <xf numFmtId="49" fontId="1" fillId="0" borderId="0" xfId="0" applyNumberFormat="1" applyFont="1" applyAlignment="1">
      <alignment horizontal="left"/>
    </xf>
    <xf numFmtId="0" fontId="1" fillId="0" borderId="0" xfId="0" applyFont="1"/>
    <xf numFmtId="3" fontId="1" fillId="0" borderId="0" xfId="0" applyNumberFormat="1" applyFont="1"/>
    <xf numFmtId="0" fontId="4" fillId="0" borderId="0" xfId="0" applyFont="1" applyAlignment="1">
      <alignment vertical="top" wrapText="1"/>
    </xf>
    <xf numFmtId="49" fontId="1" fillId="0" borderId="0" xfId="0" applyNumberFormat="1" applyFont="1"/>
    <xf numFmtId="0" fontId="6" fillId="2" borderId="3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right"/>
    </xf>
    <xf numFmtId="0" fontId="6" fillId="0" borderId="0" xfId="0" applyFont="1"/>
    <xf numFmtId="0" fontId="6" fillId="2" borderId="0" xfId="20" applyFont="1" applyAlignment="1">
      <alignment horizontal="right"/>
    </xf>
    <xf numFmtId="0" fontId="5" fillId="2" borderId="0" xfId="28"/>
    <xf numFmtId="49" fontId="6" fillId="2" borderId="0" xfId="28" applyNumberFormat="1" applyFont="1" applyAlignment="1">
      <alignment horizontal="left"/>
    </xf>
    <xf numFmtId="49" fontId="7" fillId="2" borderId="0" xfId="28" applyNumberFormat="1" applyFont="1" applyAlignment="1">
      <alignment horizontal="left"/>
    </xf>
    <xf numFmtId="4" fontId="1" fillId="0" borderId="0" xfId="0" applyNumberFormat="1" applyFont="1" applyAlignment="1">
      <alignment horizontal="left"/>
    </xf>
    <xf numFmtId="0" fontId="5" fillId="2" borderId="0" xfId="32"/>
    <xf numFmtId="0" fontId="6" fillId="2" borderId="0" xfId="35" applyFont="1" applyAlignment="1">
      <alignment horizontal="right"/>
    </xf>
    <xf numFmtId="49" fontId="3" fillId="0" borderId="0" xfId="0" applyNumberFormat="1" applyFont="1"/>
    <xf numFmtId="0" fontId="6" fillId="2" borderId="0" xfId="36" applyFont="1" applyAlignment="1">
      <alignment horizontal="right"/>
    </xf>
    <xf numFmtId="0" fontId="5" fillId="2" borderId="0" xfId="35"/>
    <xf numFmtId="0" fontId="6" fillId="2" borderId="0" xfId="35" applyFont="1"/>
    <xf numFmtId="0" fontId="1" fillId="2" borderId="5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left" vertical="center" wrapText="1"/>
    </xf>
    <xf numFmtId="0" fontId="1" fillId="2" borderId="7" xfId="0" applyFont="1" applyFill="1" applyBorder="1" applyAlignment="1">
      <alignment horizontal="left" vertical="center" wrapText="1"/>
    </xf>
    <xf numFmtId="0" fontId="1" fillId="2" borderId="2" xfId="0" applyFont="1" applyFill="1" applyBorder="1" applyAlignment="1">
      <alignment horizontal="left" vertical="center" wrapText="1"/>
    </xf>
    <xf numFmtId="0" fontId="1" fillId="2" borderId="9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horizontal="left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" vertical="center" wrapText="1"/>
    </xf>
    <xf numFmtId="0" fontId="5" fillId="2" borderId="0" xfId="36"/>
    <xf numFmtId="0" fontId="0" fillId="0" borderId="0" xfId="0"/>
    <xf numFmtId="0" fontId="5" fillId="2" borderId="0" xfId="20"/>
    <xf numFmtId="0" fontId="6" fillId="0" borderId="0" xfId="0" applyFont="1"/>
    <xf numFmtId="0" fontId="6" fillId="2" borderId="4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left" vertical="center" wrapText="1"/>
    </xf>
    <xf numFmtId="0" fontId="6" fillId="2" borderId="6" xfId="0" applyFont="1" applyFill="1" applyBorder="1" applyAlignment="1">
      <alignment horizontal="left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left" vertical="center" wrapText="1"/>
    </xf>
    <xf numFmtId="0" fontId="6" fillId="2" borderId="8" xfId="0" applyFont="1" applyFill="1" applyBorder="1" applyAlignment="1">
      <alignment horizontal="left" vertical="center" wrapText="1"/>
    </xf>
  </cellXfs>
  <cellStyles count="37">
    <cellStyle name="Standard" xfId="0" builtinId="0"/>
    <cellStyle name="Standard 10" xfId="9" xr:uid="{00000000-0005-0000-0000-000001000000}"/>
    <cellStyle name="Standard 11" xfId="10" xr:uid="{19AE5053-F265-44BE-80CF-AE2DA746492E}"/>
    <cellStyle name="Standard 12" xfId="11" xr:uid="{FB972D20-1611-4FD7-9351-F861D09395CC}"/>
    <cellStyle name="Standard 13" xfId="12" xr:uid="{43300B25-43E5-4736-B1BA-EE8B59123013}"/>
    <cellStyle name="Standard 14" xfId="13" xr:uid="{E6ADC753-BBBF-465A-91AB-A9F7340ED233}"/>
    <cellStyle name="Standard 15" xfId="14" xr:uid="{CC03EF41-537F-4F47-8B4A-FE870FC0C6F3}"/>
    <cellStyle name="Standard 16" xfId="15" xr:uid="{F91BD80E-E38A-4295-B78B-731ACFAE89A8}"/>
    <cellStyle name="Standard 17" xfId="16" xr:uid="{B7727E20-AD21-46D8-AA3C-D5D1B7AD1C34}"/>
    <cellStyle name="Standard 18" xfId="17" xr:uid="{D0D5ED4B-08E9-42BB-98AB-B3B081574031}"/>
    <cellStyle name="Standard 19" xfId="18" xr:uid="{99738EA6-AFC8-477B-8473-1E0369EBC526}"/>
    <cellStyle name="Standard 2" xfId="1" xr:uid="{00000000-0005-0000-0000-000002000000}"/>
    <cellStyle name="Standard 20" xfId="19" xr:uid="{A4C4B464-C26D-4931-98AE-2FC4F425ACE3}"/>
    <cellStyle name="Standard 21" xfId="20" xr:uid="{A686B9F9-CC08-4167-806D-321F16ECEF29}"/>
    <cellStyle name="Standard 22" xfId="21" xr:uid="{6ACEBBA3-F436-4FA0-846F-3B32513AD21C}"/>
    <cellStyle name="Standard 23" xfId="22" xr:uid="{73658AA9-EC84-48E2-BEA7-0C1D7F5DB5FA}"/>
    <cellStyle name="Standard 24" xfId="23" xr:uid="{CD5A2068-DA51-4198-BEDE-7BBBD7B508F7}"/>
    <cellStyle name="Standard 25" xfId="24" xr:uid="{ACA6E56D-B01F-4ECE-A1D5-5AF9DED89CD3}"/>
    <cellStyle name="Standard 26" xfId="25" xr:uid="{99204CB8-D9B3-4512-8A5F-BAB2752226F0}"/>
    <cellStyle name="Standard 27" xfId="26" xr:uid="{A9F14C5B-80C7-42F9-8079-6DCBC07898D1}"/>
    <cellStyle name="Standard 28" xfId="27" xr:uid="{F3BD4929-31A3-4576-B336-E1C064D38E89}"/>
    <cellStyle name="Standard 29" xfId="28" xr:uid="{7AF735FE-817A-4853-9A42-8F89EFC97806}"/>
    <cellStyle name="Standard 3" xfId="2" xr:uid="{00000000-0005-0000-0000-000003000000}"/>
    <cellStyle name="Standard 30" xfId="29" xr:uid="{18278D89-C307-4102-8C5E-1106C5994F07}"/>
    <cellStyle name="Standard 31" xfId="30" xr:uid="{D99A64FE-6DB2-4EE5-81DE-D68FB15549E3}"/>
    <cellStyle name="Standard 32" xfId="31" xr:uid="{01CEA348-0E2F-4905-BB02-7DF6420CC8D5}"/>
    <cellStyle name="Standard 33" xfId="32" xr:uid="{4CEB7E04-A18F-45F5-AC0D-3F5E1AAB36E1}"/>
    <cellStyle name="Standard 34" xfId="33" xr:uid="{8758E413-0417-4050-AC34-B2C7EA2B4D0D}"/>
    <cellStyle name="Standard 35" xfId="34" xr:uid="{DE3EC2D9-6816-44F3-96DF-0C2731C89A61}"/>
    <cellStyle name="Standard 36" xfId="35" xr:uid="{401FC30B-C278-4AF4-AFA0-D8D86B68FF0C}"/>
    <cellStyle name="Standard 37" xfId="36" xr:uid="{A7ED75EC-3469-40D8-88A3-A4A111B4BBB9}"/>
    <cellStyle name="Standard 4" xfId="3" xr:uid="{00000000-0005-0000-0000-000004000000}"/>
    <cellStyle name="Standard 5" xfId="4" xr:uid="{00000000-0005-0000-0000-000005000000}"/>
    <cellStyle name="Standard 6" xfId="5" xr:uid="{00000000-0005-0000-0000-000006000000}"/>
    <cellStyle name="Standard 7" xfId="6" xr:uid="{00000000-0005-0000-0000-000007000000}"/>
    <cellStyle name="Standard 8" xfId="7" xr:uid="{00000000-0005-0000-0000-000008000000}"/>
    <cellStyle name="Standard 9" xfId="8" xr:uid="{00000000-0005-0000-0000-000009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2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Relationship Id="rId14" Type="http://schemas.openxmlformats.org/officeDocument/2006/relationships/customXml" Target="../customXml/item1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nrwtourismus.sharepoint.com/sites/FB2-Marktforschung969/Freigegebene%20Dokumente/Monatserhebung/Quelldateien/Monatsdaten/Monat.xlsx" TargetMode="External"/><Relationship Id="rId1" Type="http://schemas.openxmlformats.org/officeDocument/2006/relationships/externalLinkPath" Target="https://nrwtourismus.sharepoint.com/sites/FB2-Marktforschung969/Freigegebene%20Dokumente/Monatserhebung/Quelldateien/Monatsdaten/Monat.xlsx" TargetMode="External"/></Relationships>
</file>

<file path=xl/externalLinks/_rels/externalLink2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nrwtourismus.sharepoint.com/sites/FB2-Marktforschung969/Freigegebene%20Dokumente/Monatserhebung/Quelldateien/Monatsdaten/B.Art%20NRW.xlsx" TargetMode="External"/><Relationship Id="rId1" Type="http://schemas.openxmlformats.org/officeDocument/2006/relationships/externalLinkPath" Target="https://nrwtourismus.sharepoint.com/sites/FB2-Marktforschung969/Freigegebene%20Dokumente/Monatserhebung/Quelldateien/Monatsdaten/B.Art%20NRW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Tabelle1"/>
      <sheetName val="Monat"/>
    </sheetNames>
    <sheetDataSet>
      <sheetData sheetId="0">
        <row r="1">
          <cell r="A1" t="str">
            <v>November</v>
          </cell>
          <cell r="B1" t="str">
            <v>Jan. -Nov.</v>
          </cell>
        </row>
      </sheetData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B.Art NRW"/>
    </sheetNames>
    <sheetDataSet>
      <sheetData sheetId="0">
        <row r="8">
          <cell r="E8">
            <v>4728</v>
          </cell>
          <cell r="F8">
            <v>4706</v>
          </cell>
          <cell r="G8">
            <v>4721</v>
          </cell>
          <cell r="H8">
            <v>4718</v>
          </cell>
          <cell r="I8">
            <v>4707</v>
          </cell>
          <cell r="J8">
            <v>4742</v>
          </cell>
          <cell r="K8">
            <v>4798</v>
          </cell>
          <cell r="L8">
            <v>4830</v>
          </cell>
          <cell r="M8">
            <v>4855</v>
          </cell>
          <cell r="N8">
            <v>4864</v>
          </cell>
          <cell r="O8">
            <v>4874</v>
          </cell>
          <cell r="P8" t="str">
            <v>...</v>
          </cell>
        </row>
        <row r="9">
          <cell r="E9">
            <v>4441</v>
          </cell>
          <cell r="F9">
            <v>4453</v>
          </cell>
          <cell r="G9">
            <v>4497</v>
          </cell>
          <cell r="H9">
            <v>4581</v>
          </cell>
          <cell r="I9">
            <v>4595</v>
          </cell>
          <cell r="J9">
            <v>4647</v>
          </cell>
          <cell r="K9">
            <v>4698</v>
          </cell>
          <cell r="L9">
            <v>4722</v>
          </cell>
          <cell r="M9">
            <v>4747</v>
          </cell>
          <cell r="N9">
            <v>4745</v>
          </cell>
          <cell r="O9">
            <v>4677</v>
          </cell>
          <cell r="P9" t="str">
            <v>...</v>
          </cell>
        </row>
        <row r="10">
          <cell r="E10">
            <v>348356</v>
          </cell>
          <cell r="F10">
            <v>347872</v>
          </cell>
          <cell r="G10">
            <v>348827</v>
          </cell>
          <cell r="H10">
            <v>349060</v>
          </cell>
          <cell r="I10">
            <v>349002</v>
          </cell>
          <cell r="J10">
            <v>349509</v>
          </cell>
          <cell r="K10">
            <v>351497</v>
          </cell>
          <cell r="L10">
            <v>352084</v>
          </cell>
          <cell r="M10">
            <v>352223</v>
          </cell>
          <cell r="N10">
            <v>352795</v>
          </cell>
          <cell r="O10">
            <v>353231</v>
          </cell>
          <cell r="P10" t="str">
            <v>...</v>
          </cell>
        </row>
        <row r="11">
          <cell r="E11">
            <v>331746</v>
          </cell>
          <cell r="F11">
            <v>331612</v>
          </cell>
          <cell r="G11">
            <v>332941</v>
          </cell>
          <cell r="H11">
            <v>335123</v>
          </cell>
          <cell r="I11">
            <v>336024</v>
          </cell>
          <cell r="J11">
            <v>337134</v>
          </cell>
          <cell r="K11">
            <v>338614</v>
          </cell>
          <cell r="L11">
            <v>338523</v>
          </cell>
          <cell r="M11">
            <v>339772</v>
          </cell>
          <cell r="N11">
            <v>340196</v>
          </cell>
          <cell r="O11">
            <v>339704</v>
          </cell>
          <cell r="P11" t="str">
            <v>...</v>
          </cell>
        </row>
        <row r="12">
          <cell r="E12">
            <v>1517546</v>
          </cell>
          <cell r="F12">
            <v>1624962</v>
          </cell>
          <cell r="G12">
            <v>1921451</v>
          </cell>
          <cell r="H12">
            <v>1979866</v>
          </cell>
          <cell r="I12">
            <v>2357600</v>
          </cell>
          <cell r="J12">
            <v>2260996</v>
          </cell>
          <cell r="K12">
            <v>2165650</v>
          </cell>
          <cell r="L12">
            <v>2295176</v>
          </cell>
          <cell r="M12">
            <v>2431116</v>
          </cell>
          <cell r="N12">
            <v>2304946</v>
          </cell>
          <cell r="O12">
            <v>2183387</v>
          </cell>
          <cell r="P12" t="str">
            <v>...</v>
          </cell>
        </row>
        <row r="13">
          <cell r="E13">
            <v>-1.1000000000000001</v>
          </cell>
          <cell r="F13">
            <v>2.2999999999999998</v>
          </cell>
          <cell r="G13">
            <v>2.2999999999999998</v>
          </cell>
          <cell r="H13">
            <v>-2.7</v>
          </cell>
          <cell r="I13">
            <v>5.0999999999999996</v>
          </cell>
          <cell r="J13">
            <v>-4.5999999999999996</v>
          </cell>
          <cell r="K13">
            <v>1.4</v>
          </cell>
          <cell r="L13">
            <v>2.4</v>
          </cell>
          <cell r="M13">
            <v>6.3</v>
          </cell>
          <cell r="N13">
            <v>6.6</v>
          </cell>
          <cell r="O13">
            <v>2.4</v>
          </cell>
          <cell r="P13" t="str">
            <v>...</v>
          </cell>
        </row>
        <row r="14">
          <cell r="E14">
            <v>1181641</v>
          </cell>
          <cell r="F14">
            <v>1266848</v>
          </cell>
          <cell r="G14">
            <v>1526293</v>
          </cell>
          <cell r="H14">
            <v>1546832</v>
          </cell>
          <cell r="I14">
            <v>1856172</v>
          </cell>
          <cell r="J14">
            <v>1788448</v>
          </cell>
          <cell r="K14">
            <v>1636630</v>
          </cell>
          <cell r="L14">
            <v>1716361</v>
          </cell>
          <cell r="M14">
            <v>1920251</v>
          </cell>
          <cell r="N14">
            <v>1755519</v>
          </cell>
          <cell r="O14">
            <v>1665496</v>
          </cell>
          <cell r="P14" t="str">
            <v>...</v>
          </cell>
        </row>
        <row r="15">
          <cell r="E15">
            <v>335905</v>
          </cell>
          <cell r="F15">
            <v>358114</v>
          </cell>
          <cell r="G15">
            <v>395158</v>
          </cell>
          <cell r="H15">
            <v>433034</v>
          </cell>
          <cell r="I15">
            <v>501428</v>
          </cell>
          <cell r="J15">
            <v>472548</v>
          </cell>
          <cell r="K15">
            <v>529020</v>
          </cell>
          <cell r="L15">
            <v>578815</v>
          </cell>
          <cell r="M15">
            <v>510865</v>
          </cell>
          <cell r="N15">
            <v>549427</v>
          </cell>
          <cell r="O15">
            <v>517891</v>
          </cell>
          <cell r="P15" t="str">
            <v>...</v>
          </cell>
        </row>
        <row r="16">
          <cell r="E16">
            <v>-1</v>
          </cell>
          <cell r="F16">
            <v>0.4</v>
          </cell>
          <cell r="G16">
            <v>1.8</v>
          </cell>
          <cell r="H16">
            <v>-3.9</v>
          </cell>
          <cell r="I16">
            <v>4.4000000000000004</v>
          </cell>
          <cell r="J16">
            <v>3.7</v>
          </cell>
          <cell r="K16">
            <v>3.1</v>
          </cell>
          <cell r="L16">
            <v>-0.6</v>
          </cell>
          <cell r="M16">
            <v>4.9000000000000004</v>
          </cell>
          <cell r="N16">
            <v>2.2999999999999998</v>
          </cell>
          <cell r="O16">
            <v>0.6</v>
          </cell>
          <cell r="P16" t="str">
            <v>...</v>
          </cell>
        </row>
        <row r="17">
          <cell r="E17">
            <v>-1.2</v>
          </cell>
          <cell r="F17">
            <v>9.8000000000000007</v>
          </cell>
          <cell r="G17">
            <v>4.4000000000000004</v>
          </cell>
          <cell r="H17">
            <v>1.5</v>
          </cell>
          <cell r="I17">
            <v>7.9</v>
          </cell>
          <cell r="J17">
            <v>-26.7</v>
          </cell>
          <cell r="K17">
            <v>-3.7</v>
          </cell>
          <cell r="L17">
            <v>12.1</v>
          </cell>
          <cell r="M17">
            <v>11.9</v>
          </cell>
          <cell r="N17">
            <v>23.1</v>
          </cell>
          <cell r="O17">
            <v>8.5</v>
          </cell>
          <cell r="P17" t="str">
            <v>...</v>
          </cell>
        </row>
        <row r="18">
          <cell r="E18">
            <v>3413398</v>
          </cell>
          <cell r="F18">
            <v>3550974</v>
          </cell>
          <cell r="G18">
            <v>4276370</v>
          </cell>
          <cell r="H18">
            <v>4495402</v>
          </cell>
          <cell r="I18">
            <v>5192708</v>
          </cell>
          <cell r="J18">
            <v>4993168</v>
          </cell>
          <cell r="K18">
            <v>5078113</v>
          </cell>
          <cell r="L18">
            <v>5315873</v>
          </cell>
          <cell r="M18">
            <v>5178726</v>
          </cell>
          <cell r="N18">
            <v>5219416</v>
          </cell>
          <cell r="O18">
            <v>4548181</v>
          </cell>
          <cell r="P18" t="str">
            <v>...</v>
          </cell>
        </row>
        <row r="19">
          <cell r="E19">
            <v>-2.4</v>
          </cell>
          <cell r="F19">
            <v>-0.9</v>
          </cell>
          <cell r="G19">
            <v>1.1000000000000001</v>
          </cell>
          <cell r="H19">
            <v>1.5</v>
          </cell>
          <cell r="I19">
            <v>3.8</v>
          </cell>
          <cell r="J19">
            <v>-5.2</v>
          </cell>
          <cell r="K19">
            <v>2.2999999999999998</v>
          </cell>
          <cell r="L19">
            <v>2.4</v>
          </cell>
          <cell r="M19">
            <v>5.0999999999999996</v>
          </cell>
          <cell r="N19">
            <v>6.2</v>
          </cell>
          <cell r="O19">
            <v>0.9</v>
          </cell>
          <cell r="P19" t="str">
            <v>...</v>
          </cell>
        </row>
        <row r="20">
          <cell r="E20">
            <v>2743033</v>
          </cell>
          <cell r="F20">
            <v>2829350</v>
          </cell>
          <cell r="G20">
            <v>3469612</v>
          </cell>
          <cell r="H20">
            <v>3640110</v>
          </cell>
          <cell r="I20">
            <v>4203967</v>
          </cell>
          <cell r="J20">
            <v>4047754</v>
          </cell>
          <cell r="K20">
            <v>3962526</v>
          </cell>
          <cell r="L20">
            <v>4089113</v>
          </cell>
          <cell r="M20">
            <v>4171007</v>
          </cell>
          <cell r="N20">
            <v>4081378</v>
          </cell>
          <cell r="O20">
            <v>3575731</v>
          </cell>
          <cell r="P20" t="str">
            <v>...</v>
          </cell>
        </row>
        <row r="21">
          <cell r="E21">
            <v>670365</v>
          </cell>
          <cell r="F21">
            <v>721624</v>
          </cell>
          <cell r="G21">
            <v>806758</v>
          </cell>
          <cell r="H21">
            <v>855292</v>
          </cell>
          <cell r="I21">
            <v>988741</v>
          </cell>
          <cell r="J21">
            <v>945414</v>
          </cell>
          <cell r="K21">
            <v>1115587</v>
          </cell>
          <cell r="L21">
            <v>1226760</v>
          </cell>
          <cell r="M21">
            <v>1007719</v>
          </cell>
          <cell r="N21">
            <v>1138038</v>
          </cell>
          <cell r="O21">
            <v>972450</v>
          </cell>
          <cell r="P21" t="str">
            <v>...</v>
          </cell>
        </row>
        <row r="22">
          <cell r="E22">
            <v>-1.7</v>
          </cell>
          <cell r="F22">
            <v>-2</v>
          </cell>
          <cell r="G22">
            <v>0.2</v>
          </cell>
          <cell r="H22">
            <v>1.5</v>
          </cell>
          <cell r="I22">
            <v>3.7</v>
          </cell>
          <cell r="J22">
            <v>3.1</v>
          </cell>
          <cell r="K22">
            <v>3.2</v>
          </cell>
          <cell r="L22">
            <v>0.5</v>
          </cell>
          <cell r="M22">
            <v>3.8</v>
          </cell>
          <cell r="N22">
            <v>1.4</v>
          </cell>
          <cell r="O22">
            <v>-0.6</v>
          </cell>
          <cell r="P22" t="str">
            <v>...</v>
          </cell>
        </row>
        <row r="23">
          <cell r="E23">
            <v>-4.9000000000000004</v>
          </cell>
          <cell r="F23">
            <v>3.5</v>
          </cell>
          <cell r="G23">
            <v>5.5</v>
          </cell>
          <cell r="H23">
            <v>1.8</v>
          </cell>
          <cell r="I23">
            <v>5</v>
          </cell>
          <cell r="J23">
            <v>-29.5</v>
          </cell>
          <cell r="K23">
            <v>-0.5</v>
          </cell>
          <cell r="L23">
            <v>9.3000000000000007</v>
          </cell>
          <cell r="M23">
            <v>11.1</v>
          </cell>
          <cell r="N23">
            <v>27.6</v>
          </cell>
          <cell r="O23">
            <v>6.7</v>
          </cell>
          <cell r="P23" t="str">
            <v>...</v>
          </cell>
        </row>
        <row r="24">
          <cell r="E24">
            <v>2.2000000000000002</v>
          </cell>
          <cell r="F24">
            <v>2.2000000000000002</v>
          </cell>
          <cell r="G24">
            <v>2.2000000000000002</v>
          </cell>
          <cell r="H24">
            <v>2.2999999999999998</v>
          </cell>
          <cell r="I24">
            <v>2.2000000000000002</v>
          </cell>
          <cell r="J24">
            <v>2.2000000000000002</v>
          </cell>
          <cell r="K24">
            <v>2.2999999999999998</v>
          </cell>
          <cell r="L24">
            <v>2.2999999999999998</v>
          </cell>
          <cell r="M24">
            <v>2.1</v>
          </cell>
          <cell r="N24">
            <v>2.2999999999999998</v>
          </cell>
          <cell r="O24">
            <v>2.1</v>
          </cell>
          <cell r="P24" t="str">
            <v>...</v>
          </cell>
        </row>
        <row r="25">
          <cell r="E25">
            <v>33.4</v>
          </cell>
          <cell r="F25">
            <v>37.9</v>
          </cell>
          <cell r="G25">
            <v>40.5</v>
          </cell>
          <cell r="H25">
            <v>42.3</v>
          </cell>
          <cell r="I25">
            <v>46.4</v>
          </cell>
          <cell r="J25">
            <v>44.9</v>
          </cell>
          <cell r="K25">
            <v>44.2</v>
          </cell>
          <cell r="L25">
            <v>45.1</v>
          </cell>
          <cell r="M25">
            <v>48.2</v>
          </cell>
          <cell r="N25">
            <v>47.7</v>
          </cell>
          <cell r="O25">
            <v>44.1</v>
          </cell>
          <cell r="P25" t="str">
            <v>...</v>
          </cell>
        </row>
        <row r="27">
          <cell r="E27">
            <v>1839</v>
          </cell>
          <cell r="F27">
            <v>1831</v>
          </cell>
          <cell r="G27">
            <v>1834</v>
          </cell>
          <cell r="H27">
            <v>1829</v>
          </cell>
          <cell r="I27">
            <v>1827</v>
          </cell>
          <cell r="J27">
            <v>1825</v>
          </cell>
          <cell r="K27">
            <v>1832</v>
          </cell>
          <cell r="L27">
            <v>1834</v>
          </cell>
          <cell r="M27">
            <v>1830</v>
          </cell>
          <cell r="N27">
            <v>1831</v>
          </cell>
          <cell r="O27">
            <v>1829</v>
          </cell>
          <cell r="P27" t="str">
            <v>...</v>
          </cell>
        </row>
        <row r="28">
          <cell r="E28">
            <v>1772</v>
          </cell>
          <cell r="F28">
            <v>1771</v>
          </cell>
          <cell r="G28">
            <v>1776</v>
          </cell>
          <cell r="H28">
            <v>1777</v>
          </cell>
          <cell r="I28">
            <v>1778</v>
          </cell>
          <cell r="J28">
            <v>1788</v>
          </cell>
          <cell r="K28">
            <v>1790</v>
          </cell>
          <cell r="L28">
            <v>1790</v>
          </cell>
          <cell r="M28">
            <v>1791</v>
          </cell>
          <cell r="N28">
            <v>1795</v>
          </cell>
          <cell r="O28">
            <v>1796</v>
          </cell>
          <cell r="P28" t="str">
            <v>...</v>
          </cell>
        </row>
        <row r="29">
          <cell r="E29">
            <v>172101</v>
          </cell>
          <cell r="F29">
            <v>171951</v>
          </cell>
          <cell r="G29">
            <v>172306</v>
          </cell>
          <cell r="H29">
            <v>172321</v>
          </cell>
          <cell r="I29">
            <v>172123</v>
          </cell>
          <cell r="J29">
            <v>171379</v>
          </cell>
          <cell r="K29">
            <v>172204</v>
          </cell>
          <cell r="L29">
            <v>171976</v>
          </cell>
          <cell r="M29">
            <v>171613</v>
          </cell>
          <cell r="N29">
            <v>171772</v>
          </cell>
          <cell r="O29">
            <v>171934</v>
          </cell>
          <cell r="P29" t="str">
            <v>...</v>
          </cell>
        </row>
        <row r="30">
          <cell r="E30">
            <v>163949</v>
          </cell>
          <cell r="F30">
            <v>163721</v>
          </cell>
          <cell r="G30">
            <v>164398</v>
          </cell>
          <cell r="H30">
            <v>165066</v>
          </cell>
          <cell r="I30">
            <v>165451</v>
          </cell>
          <cell r="J30">
            <v>165491</v>
          </cell>
          <cell r="K30">
            <v>165989</v>
          </cell>
          <cell r="L30">
            <v>165706</v>
          </cell>
          <cell r="M30">
            <v>166020</v>
          </cell>
          <cell r="N30">
            <v>166246</v>
          </cell>
          <cell r="O30">
            <v>166357</v>
          </cell>
          <cell r="P30" t="str">
            <v>...</v>
          </cell>
        </row>
        <row r="31">
          <cell r="E31">
            <v>915185</v>
          </cell>
          <cell r="F31">
            <v>968485</v>
          </cell>
          <cell r="G31">
            <v>1124402</v>
          </cell>
          <cell r="H31">
            <v>1125382</v>
          </cell>
          <cell r="I31">
            <v>1315888</v>
          </cell>
          <cell r="J31">
            <v>1235914</v>
          </cell>
          <cell r="K31">
            <v>1219562</v>
          </cell>
          <cell r="L31">
            <v>1251771</v>
          </cell>
          <cell r="M31">
            <v>1364437</v>
          </cell>
          <cell r="N31">
            <v>1302970</v>
          </cell>
          <cell r="O31">
            <v>1299211</v>
          </cell>
          <cell r="P31" t="str">
            <v>...</v>
          </cell>
        </row>
        <row r="32">
          <cell r="E32">
            <v>-0.2</v>
          </cell>
          <cell r="F32">
            <v>3.7</v>
          </cell>
          <cell r="G32">
            <v>3.6</v>
          </cell>
          <cell r="H32">
            <v>-3.9</v>
          </cell>
          <cell r="I32">
            <v>6.3</v>
          </cell>
          <cell r="J32">
            <v>-7.7</v>
          </cell>
          <cell r="K32">
            <v>0.3</v>
          </cell>
          <cell r="L32">
            <v>0.4</v>
          </cell>
          <cell r="M32">
            <v>5.7</v>
          </cell>
          <cell r="N32">
            <v>4.4000000000000004</v>
          </cell>
          <cell r="O32">
            <v>1.7</v>
          </cell>
          <cell r="P32" t="str">
            <v>...</v>
          </cell>
        </row>
        <row r="33">
          <cell r="E33">
            <v>692520</v>
          </cell>
          <cell r="F33">
            <v>739187</v>
          </cell>
          <cell r="G33">
            <v>866093</v>
          </cell>
          <cell r="H33">
            <v>844138</v>
          </cell>
          <cell r="I33">
            <v>997058</v>
          </cell>
          <cell r="J33">
            <v>927773</v>
          </cell>
          <cell r="K33">
            <v>886411</v>
          </cell>
          <cell r="L33">
            <v>910336</v>
          </cell>
          <cell r="M33">
            <v>1035158</v>
          </cell>
          <cell r="N33">
            <v>945660</v>
          </cell>
          <cell r="O33">
            <v>960858</v>
          </cell>
          <cell r="P33" t="str">
            <v>...</v>
          </cell>
        </row>
        <row r="34">
          <cell r="E34">
            <v>222665</v>
          </cell>
          <cell r="F34">
            <v>229298</v>
          </cell>
          <cell r="G34">
            <v>258309</v>
          </cell>
          <cell r="H34">
            <v>281244</v>
          </cell>
          <cell r="I34">
            <v>318830</v>
          </cell>
          <cell r="J34">
            <v>308141</v>
          </cell>
          <cell r="K34">
            <v>333151</v>
          </cell>
          <cell r="L34">
            <v>341435</v>
          </cell>
          <cell r="M34">
            <v>329279</v>
          </cell>
          <cell r="N34">
            <v>357310</v>
          </cell>
          <cell r="O34">
            <v>338353</v>
          </cell>
          <cell r="P34" t="str">
            <v>...</v>
          </cell>
        </row>
        <row r="35">
          <cell r="E35">
            <v>0</v>
          </cell>
          <cell r="F35">
            <v>1.3</v>
          </cell>
          <cell r="G35">
            <v>3.5</v>
          </cell>
          <cell r="H35">
            <v>-4.9000000000000004</v>
          </cell>
          <cell r="I35">
            <v>6</v>
          </cell>
          <cell r="J35">
            <v>-0.8</v>
          </cell>
          <cell r="K35">
            <v>2.2999999999999998</v>
          </cell>
          <cell r="L35">
            <v>-1.2</v>
          </cell>
          <cell r="M35">
            <v>4.4000000000000004</v>
          </cell>
          <cell r="N35">
            <v>-0.6</v>
          </cell>
          <cell r="O35">
            <v>-0.4</v>
          </cell>
          <cell r="P35" t="str">
            <v>...</v>
          </cell>
        </row>
        <row r="36">
          <cell r="E36">
            <v>-0.6</v>
          </cell>
          <cell r="F36">
            <v>12.5</v>
          </cell>
          <cell r="G36">
            <v>3.9</v>
          </cell>
          <cell r="H36">
            <v>-0.8</v>
          </cell>
          <cell r="I36">
            <v>7.2</v>
          </cell>
          <cell r="J36">
            <v>-23.7</v>
          </cell>
          <cell r="K36">
            <v>-4.5999999999999996</v>
          </cell>
          <cell r="L36">
            <v>5</v>
          </cell>
          <cell r="M36">
            <v>9.9</v>
          </cell>
          <cell r="N36">
            <v>20.100000000000001</v>
          </cell>
          <cell r="O36">
            <v>8.1</v>
          </cell>
          <cell r="P36" t="str">
            <v>...</v>
          </cell>
        </row>
        <row r="37">
          <cell r="E37">
            <v>1546239</v>
          </cell>
          <cell r="F37">
            <v>1600995</v>
          </cell>
          <cell r="G37">
            <v>1945688</v>
          </cell>
          <cell r="H37">
            <v>1945729</v>
          </cell>
          <cell r="I37">
            <v>2274880</v>
          </cell>
          <cell r="J37">
            <v>2126397</v>
          </cell>
          <cell r="K37">
            <v>2161575</v>
          </cell>
          <cell r="L37">
            <v>2232846</v>
          </cell>
          <cell r="M37">
            <v>2318217</v>
          </cell>
          <cell r="N37">
            <v>2336821</v>
          </cell>
          <cell r="O37">
            <v>2165122</v>
          </cell>
          <cell r="P37" t="str">
            <v>...</v>
          </cell>
        </row>
        <row r="38">
          <cell r="E38">
            <v>-2.2000000000000002</v>
          </cell>
          <cell r="F38">
            <v>0.6</v>
          </cell>
          <cell r="G38">
            <v>3.2</v>
          </cell>
          <cell r="H38">
            <v>-1.1000000000000001</v>
          </cell>
          <cell r="I38">
            <v>6.2</v>
          </cell>
          <cell r="J38">
            <v>-11.9</v>
          </cell>
          <cell r="K38">
            <v>1.3</v>
          </cell>
          <cell r="L38">
            <v>0.9</v>
          </cell>
          <cell r="M38">
            <v>5.7</v>
          </cell>
          <cell r="N38">
            <v>7.5</v>
          </cell>
          <cell r="O38">
            <v>0.7</v>
          </cell>
          <cell r="P38" t="str">
            <v>...</v>
          </cell>
        </row>
        <row r="39">
          <cell r="E39">
            <v>1144740</v>
          </cell>
          <cell r="F39">
            <v>1198907</v>
          </cell>
          <cell r="G39">
            <v>1459104</v>
          </cell>
          <cell r="H39">
            <v>1441370</v>
          </cell>
          <cell r="I39">
            <v>1692580</v>
          </cell>
          <cell r="J39">
            <v>1560271</v>
          </cell>
          <cell r="K39">
            <v>1540014</v>
          </cell>
          <cell r="L39">
            <v>1582937</v>
          </cell>
          <cell r="M39">
            <v>1716463</v>
          </cell>
          <cell r="N39">
            <v>1642660</v>
          </cell>
          <cell r="O39">
            <v>1562954</v>
          </cell>
          <cell r="P39" t="str">
            <v>...</v>
          </cell>
        </row>
        <row r="40">
          <cell r="E40">
            <v>401499</v>
          </cell>
          <cell r="F40">
            <v>402088</v>
          </cell>
          <cell r="G40">
            <v>486584</v>
          </cell>
          <cell r="H40">
            <v>504359</v>
          </cell>
          <cell r="I40">
            <v>582300</v>
          </cell>
          <cell r="J40">
            <v>566126</v>
          </cell>
          <cell r="K40">
            <v>621561</v>
          </cell>
          <cell r="L40">
            <v>649909</v>
          </cell>
          <cell r="M40">
            <v>601754</v>
          </cell>
          <cell r="N40">
            <v>694161</v>
          </cell>
          <cell r="O40">
            <v>602168</v>
          </cell>
          <cell r="P40" t="str">
            <v>...</v>
          </cell>
        </row>
        <row r="41">
          <cell r="E41">
            <v>-1.9</v>
          </cell>
          <cell r="F41">
            <v>-1.4</v>
          </cell>
          <cell r="G41">
            <v>2.6</v>
          </cell>
          <cell r="H41">
            <v>-1.4</v>
          </cell>
          <cell r="I41">
            <v>6.3</v>
          </cell>
          <cell r="J41">
            <v>-4.0999999999999996</v>
          </cell>
          <cell r="K41">
            <v>2.6</v>
          </cell>
          <cell r="L41">
            <v>-1.3</v>
          </cell>
          <cell r="M41">
            <v>4.0999999999999996</v>
          </cell>
          <cell r="N41">
            <v>1</v>
          </cell>
          <cell r="O41">
            <v>-1.4</v>
          </cell>
          <cell r="P41" t="str">
            <v>...</v>
          </cell>
        </row>
        <row r="42">
          <cell r="E42">
            <v>-3</v>
          </cell>
          <cell r="F42">
            <v>6.8</v>
          </cell>
          <cell r="G42">
            <v>5</v>
          </cell>
          <cell r="H42">
            <v>-0.4</v>
          </cell>
          <cell r="I42">
            <v>6.1</v>
          </cell>
          <cell r="J42">
            <v>-28.2</v>
          </cell>
          <cell r="K42">
            <v>-2</v>
          </cell>
          <cell r="L42">
            <v>6.7</v>
          </cell>
          <cell r="M42">
            <v>10.3</v>
          </cell>
          <cell r="N42">
            <v>27.1</v>
          </cell>
          <cell r="O42">
            <v>6.3</v>
          </cell>
          <cell r="P42" t="str">
            <v>...</v>
          </cell>
        </row>
        <row r="43">
          <cell r="E43">
            <v>1.7</v>
          </cell>
          <cell r="F43">
            <v>1.7</v>
          </cell>
          <cell r="G43">
            <v>1.7</v>
          </cell>
          <cell r="H43">
            <v>1.7</v>
          </cell>
          <cell r="I43">
            <v>1.7</v>
          </cell>
          <cell r="J43">
            <v>1.7</v>
          </cell>
          <cell r="K43">
            <v>1.8</v>
          </cell>
          <cell r="L43">
            <v>1.8</v>
          </cell>
          <cell r="M43">
            <v>1.7</v>
          </cell>
          <cell r="N43">
            <v>1.8</v>
          </cell>
          <cell r="O43">
            <v>1.7</v>
          </cell>
          <cell r="P43" t="str">
            <v>...</v>
          </cell>
        </row>
        <row r="44">
          <cell r="E44">
            <v>31</v>
          </cell>
          <cell r="F44">
            <v>35.1</v>
          </cell>
          <cell r="G44">
            <v>38.4</v>
          </cell>
          <cell r="H44">
            <v>39.4</v>
          </cell>
          <cell r="I44">
            <v>44.4</v>
          </cell>
          <cell r="J44">
            <v>42.9</v>
          </cell>
          <cell r="K44">
            <v>42.3</v>
          </cell>
          <cell r="L44">
            <v>43.7</v>
          </cell>
          <cell r="M44">
            <v>46.6</v>
          </cell>
          <cell r="N44">
            <v>45.4</v>
          </cell>
          <cell r="O44">
            <v>43.5</v>
          </cell>
          <cell r="P44" t="str">
            <v>...</v>
          </cell>
        </row>
        <row r="45">
          <cell r="E45">
            <v>272</v>
          </cell>
          <cell r="F45">
            <v>268</v>
          </cell>
          <cell r="G45">
            <v>268</v>
          </cell>
          <cell r="H45">
            <v>267</v>
          </cell>
          <cell r="I45">
            <v>265</v>
          </cell>
          <cell r="J45">
            <v>264</v>
          </cell>
          <cell r="K45">
            <v>263</v>
          </cell>
          <cell r="L45">
            <v>265</v>
          </cell>
          <cell r="M45">
            <v>264</v>
          </cell>
          <cell r="N45">
            <v>261</v>
          </cell>
          <cell r="O45">
            <v>263</v>
          </cell>
          <cell r="P45" t="str">
            <v>...</v>
          </cell>
        </row>
        <row r="46">
          <cell r="E46">
            <v>257</v>
          </cell>
          <cell r="F46">
            <v>258</v>
          </cell>
          <cell r="G46">
            <v>259</v>
          </cell>
          <cell r="H46">
            <v>259</v>
          </cell>
          <cell r="I46">
            <v>257</v>
          </cell>
          <cell r="J46">
            <v>260</v>
          </cell>
          <cell r="K46">
            <v>259</v>
          </cell>
          <cell r="L46">
            <v>261</v>
          </cell>
          <cell r="M46">
            <v>257</v>
          </cell>
          <cell r="N46">
            <v>256</v>
          </cell>
          <cell r="O46">
            <v>255</v>
          </cell>
          <cell r="P46" t="str">
            <v>...</v>
          </cell>
        </row>
        <row r="47">
          <cell r="E47">
            <v>5783</v>
          </cell>
          <cell r="F47">
            <v>5710</v>
          </cell>
          <cell r="G47">
            <v>5710</v>
          </cell>
          <cell r="H47">
            <v>5686</v>
          </cell>
          <cell r="I47">
            <v>5669</v>
          </cell>
          <cell r="J47">
            <v>5628</v>
          </cell>
          <cell r="K47">
            <v>5608</v>
          </cell>
          <cell r="L47">
            <v>5646</v>
          </cell>
          <cell r="M47">
            <v>5606</v>
          </cell>
          <cell r="N47">
            <v>5567</v>
          </cell>
          <cell r="O47">
            <v>5586</v>
          </cell>
          <cell r="P47" t="str">
            <v>...</v>
          </cell>
        </row>
        <row r="48">
          <cell r="E48">
            <v>5393</v>
          </cell>
          <cell r="F48">
            <v>5383</v>
          </cell>
          <cell r="G48">
            <v>5351</v>
          </cell>
          <cell r="H48">
            <v>5383</v>
          </cell>
          <cell r="I48">
            <v>5376</v>
          </cell>
          <cell r="J48">
            <v>5389</v>
          </cell>
          <cell r="K48">
            <v>5342</v>
          </cell>
          <cell r="L48">
            <v>5366</v>
          </cell>
          <cell r="M48">
            <v>5293</v>
          </cell>
          <cell r="N48">
            <v>5286</v>
          </cell>
          <cell r="O48">
            <v>5236</v>
          </cell>
          <cell r="P48" t="str">
            <v>...</v>
          </cell>
        </row>
        <row r="49">
          <cell r="E49">
            <v>12876</v>
          </cell>
          <cell r="F49">
            <v>14116</v>
          </cell>
          <cell r="G49">
            <v>15623</v>
          </cell>
          <cell r="H49">
            <v>17009</v>
          </cell>
          <cell r="I49">
            <v>23791</v>
          </cell>
          <cell r="J49">
            <v>22157</v>
          </cell>
          <cell r="K49">
            <v>20651</v>
          </cell>
          <cell r="L49">
            <v>22426</v>
          </cell>
          <cell r="M49">
            <v>23413</v>
          </cell>
          <cell r="N49">
            <v>20289</v>
          </cell>
          <cell r="O49">
            <v>16198</v>
          </cell>
          <cell r="P49" t="str">
            <v>...</v>
          </cell>
        </row>
        <row r="50">
          <cell r="E50">
            <v>-11.9</v>
          </cell>
          <cell r="F50">
            <v>-9.1999999999999993</v>
          </cell>
          <cell r="G50">
            <v>-8.8000000000000007</v>
          </cell>
          <cell r="H50">
            <v>-14.6</v>
          </cell>
          <cell r="I50">
            <v>-3.1</v>
          </cell>
          <cell r="J50">
            <v>-11.9</v>
          </cell>
          <cell r="K50">
            <v>-4.3</v>
          </cell>
          <cell r="L50">
            <v>-6.8</v>
          </cell>
          <cell r="M50">
            <v>-1.7</v>
          </cell>
          <cell r="N50">
            <v>0.1</v>
          </cell>
          <cell r="O50">
            <v>-8.6999999999999993</v>
          </cell>
          <cell r="P50" t="str">
            <v>...</v>
          </cell>
        </row>
        <row r="51">
          <cell r="E51">
            <v>11286</v>
          </cell>
          <cell r="F51">
            <v>12331</v>
          </cell>
          <cell r="G51">
            <v>14025</v>
          </cell>
          <cell r="H51">
            <v>15227</v>
          </cell>
          <cell r="I51">
            <v>21295</v>
          </cell>
          <cell r="J51">
            <v>19817</v>
          </cell>
          <cell r="K51">
            <v>18241</v>
          </cell>
          <cell r="L51">
            <v>19984</v>
          </cell>
          <cell r="M51">
            <v>20688</v>
          </cell>
          <cell r="N51">
            <v>18189</v>
          </cell>
          <cell r="O51">
            <v>14681</v>
          </cell>
          <cell r="P51" t="str">
            <v>...</v>
          </cell>
        </row>
        <row r="52">
          <cell r="E52">
            <v>1590</v>
          </cell>
          <cell r="F52">
            <v>1785</v>
          </cell>
          <cell r="G52">
            <v>1598</v>
          </cell>
          <cell r="H52">
            <v>1782</v>
          </cell>
          <cell r="I52">
            <v>2496</v>
          </cell>
          <cell r="J52">
            <v>2340</v>
          </cell>
          <cell r="K52">
            <v>2410</v>
          </cell>
          <cell r="L52">
            <v>2442</v>
          </cell>
          <cell r="M52">
            <v>2725</v>
          </cell>
          <cell r="N52">
            <v>2100</v>
          </cell>
          <cell r="O52">
            <v>1517</v>
          </cell>
          <cell r="P52" t="str">
            <v>...</v>
          </cell>
        </row>
        <row r="53">
          <cell r="E53">
            <v>-11</v>
          </cell>
          <cell r="F53">
            <v>-7.2</v>
          </cell>
          <cell r="G53">
            <v>-9</v>
          </cell>
          <cell r="H53">
            <v>-14</v>
          </cell>
          <cell r="I53">
            <v>-2.4</v>
          </cell>
          <cell r="J53">
            <v>-10.7</v>
          </cell>
          <cell r="K53">
            <v>-3.7</v>
          </cell>
          <cell r="L53">
            <v>-7</v>
          </cell>
          <cell r="M53">
            <v>-3</v>
          </cell>
          <cell r="N53">
            <v>0</v>
          </cell>
          <cell r="O53">
            <v>-6.1</v>
          </cell>
          <cell r="P53" t="str">
            <v>...</v>
          </cell>
        </row>
        <row r="54">
          <cell r="E54">
            <v>-17.5</v>
          </cell>
          <cell r="F54">
            <v>-21.4</v>
          </cell>
          <cell r="G54">
            <v>-6.5</v>
          </cell>
          <cell r="H54">
            <v>-19.2</v>
          </cell>
          <cell r="I54">
            <v>-8.8000000000000007</v>
          </cell>
          <cell r="J54">
            <v>-21</v>
          </cell>
          <cell r="K54">
            <v>-9</v>
          </cell>
          <cell r="L54">
            <v>-5.2</v>
          </cell>
          <cell r="M54">
            <v>9</v>
          </cell>
          <cell r="N54">
            <v>1.4</v>
          </cell>
          <cell r="O54">
            <v>-28</v>
          </cell>
          <cell r="P54" t="str">
            <v>...</v>
          </cell>
        </row>
        <row r="55">
          <cell r="E55">
            <v>27469</v>
          </cell>
          <cell r="F55">
            <v>30642</v>
          </cell>
          <cell r="G55">
            <v>34067</v>
          </cell>
          <cell r="H55">
            <v>36623</v>
          </cell>
          <cell r="I55">
            <v>48128</v>
          </cell>
          <cell r="J55">
            <v>45266</v>
          </cell>
          <cell r="K55">
            <v>42625</v>
          </cell>
          <cell r="L55">
            <v>45020</v>
          </cell>
          <cell r="M55">
            <v>47136</v>
          </cell>
          <cell r="N55">
            <v>44320</v>
          </cell>
          <cell r="O55">
            <v>33596</v>
          </cell>
          <cell r="P55" t="str">
            <v>...</v>
          </cell>
        </row>
        <row r="56">
          <cell r="E56">
            <v>-16.8</v>
          </cell>
          <cell r="F56">
            <v>-13.5</v>
          </cell>
          <cell r="G56">
            <v>-6.6</v>
          </cell>
          <cell r="H56">
            <v>-9.1999999999999993</v>
          </cell>
          <cell r="I56">
            <v>-3.8</v>
          </cell>
          <cell r="J56">
            <v>-10.1</v>
          </cell>
          <cell r="K56">
            <v>-4.8</v>
          </cell>
          <cell r="L56">
            <v>-9.4</v>
          </cell>
          <cell r="M56">
            <v>-1.1000000000000001</v>
          </cell>
          <cell r="N56">
            <v>5</v>
          </cell>
          <cell r="O56">
            <v>-7.1</v>
          </cell>
          <cell r="P56" t="str">
            <v>...</v>
          </cell>
        </row>
        <row r="57">
          <cell r="E57">
            <v>23172</v>
          </cell>
          <cell r="F57">
            <v>25665</v>
          </cell>
          <cell r="G57">
            <v>28853</v>
          </cell>
          <cell r="H57">
            <v>31251</v>
          </cell>
          <cell r="I57">
            <v>41231</v>
          </cell>
          <cell r="J57">
            <v>38834</v>
          </cell>
          <cell r="K57">
            <v>36165</v>
          </cell>
          <cell r="L57">
            <v>38582</v>
          </cell>
          <cell r="M57">
            <v>39639</v>
          </cell>
          <cell r="N57">
            <v>38175</v>
          </cell>
          <cell r="O57">
            <v>28856</v>
          </cell>
          <cell r="P57" t="str">
            <v>...</v>
          </cell>
        </row>
        <row r="58">
          <cell r="E58">
            <v>4297</v>
          </cell>
          <cell r="F58">
            <v>4977</v>
          </cell>
          <cell r="G58">
            <v>5214</v>
          </cell>
          <cell r="H58">
            <v>5372</v>
          </cell>
          <cell r="I58">
            <v>6897</v>
          </cell>
          <cell r="J58">
            <v>6432</v>
          </cell>
          <cell r="K58">
            <v>6460</v>
          </cell>
          <cell r="L58">
            <v>6438</v>
          </cell>
          <cell r="M58">
            <v>7497</v>
          </cell>
          <cell r="N58">
            <v>6145</v>
          </cell>
          <cell r="O58">
            <v>4740</v>
          </cell>
          <cell r="P58" t="str">
            <v>...</v>
          </cell>
        </row>
        <row r="59">
          <cell r="E59">
            <v>-14.8</v>
          </cell>
          <cell r="F59">
            <v>-9.4</v>
          </cell>
          <cell r="G59">
            <v>-8.5</v>
          </cell>
          <cell r="H59">
            <v>-9.5</v>
          </cell>
          <cell r="I59">
            <v>-4.2</v>
          </cell>
          <cell r="J59">
            <v>-8.1999999999999993</v>
          </cell>
          <cell r="K59">
            <v>-4.9000000000000004</v>
          </cell>
          <cell r="L59">
            <v>-8.8000000000000007</v>
          </cell>
          <cell r="M59">
            <v>-4.5999999999999996</v>
          </cell>
          <cell r="N59">
            <v>3</v>
          </cell>
          <cell r="O59">
            <v>-6.4</v>
          </cell>
          <cell r="P59" t="str">
            <v>...</v>
          </cell>
        </row>
        <row r="60">
          <cell r="E60">
            <v>-26</v>
          </cell>
          <cell r="F60">
            <v>-30.1</v>
          </cell>
          <cell r="G60">
            <v>5.3</v>
          </cell>
          <cell r="H60">
            <v>-7.4</v>
          </cell>
          <cell r="I60">
            <v>-1.7</v>
          </cell>
          <cell r="J60">
            <v>-20</v>
          </cell>
          <cell r="K60">
            <v>-4</v>
          </cell>
          <cell r="L60">
            <v>-12.6</v>
          </cell>
          <cell r="M60">
            <v>22.9</v>
          </cell>
          <cell r="N60">
            <v>19.2</v>
          </cell>
          <cell r="O60">
            <v>-11.2</v>
          </cell>
          <cell r="P60" t="str">
            <v>...</v>
          </cell>
        </row>
        <row r="61">
          <cell r="E61">
            <v>2.1</v>
          </cell>
          <cell r="F61">
            <v>2.2000000000000002</v>
          </cell>
          <cell r="G61">
            <v>2.2000000000000002</v>
          </cell>
          <cell r="H61">
            <v>2.2000000000000002</v>
          </cell>
          <cell r="I61">
            <v>2</v>
          </cell>
          <cell r="J61">
            <v>2</v>
          </cell>
          <cell r="K61">
            <v>2.1</v>
          </cell>
          <cell r="L61">
            <v>2</v>
          </cell>
          <cell r="M61">
            <v>2</v>
          </cell>
          <cell r="N61">
            <v>2.2000000000000002</v>
          </cell>
          <cell r="O61">
            <v>2.1</v>
          </cell>
          <cell r="P61" t="str">
            <v>...</v>
          </cell>
        </row>
        <row r="62">
          <cell r="E62">
            <v>16.899999999999999</v>
          </cell>
          <cell r="F62">
            <v>20.399999999999999</v>
          </cell>
          <cell r="G62">
            <v>20.7</v>
          </cell>
          <cell r="H62">
            <v>23.1</v>
          </cell>
          <cell r="I62">
            <v>29.2</v>
          </cell>
          <cell r="J62">
            <v>28.2</v>
          </cell>
          <cell r="K62">
            <v>26.1</v>
          </cell>
          <cell r="L62">
            <v>27.8</v>
          </cell>
          <cell r="M62">
            <v>29.7</v>
          </cell>
          <cell r="N62">
            <v>27.4</v>
          </cell>
          <cell r="O62">
            <v>21.9</v>
          </cell>
          <cell r="P62" t="str">
            <v>...</v>
          </cell>
        </row>
        <row r="63">
          <cell r="E63">
            <v>291</v>
          </cell>
          <cell r="F63">
            <v>288</v>
          </cell>
          <cell r="G63">
            <v>287</v>
          </cell>
          <cell r="H63">
            <v>287</v>
          </cell>
          <cell r="I63">
            <v>285</v>
          </cell>
          <cell r="J63">
            <v>289</v>
          </cell>
          <cell r="K63">
            <v>289</v>
          </cell>
          <cell r="L63">
            <v>293</v>
          </cell>
          <cell r="M63">
            <v>298</v>
          </cell>
          <cell r="N63">
            <v>294</v>
          </cell>
          <cell r="O63">
            <v>294</v>
          </cell>
          <cell r="P63" t="str">
            <v>...</v>
          </cell>
        </row>
        <row r="64">
          <cell r="E64">
            <v>260</v>
          </cell>
          <cell r="F64">
            <v>260</v>
          </cell>
          <cell r="G64">
            <v>268</v>
          </cell>
          <cell r="H64">
            <v>277</v>
          </cell>
          <cell r="I64">
            <v>276</v>
          </cell>
          <cell r="J64">
            <v>279</v>
          </cell>
          <cell r="K64">
            <v>281</v>
          </cell>
          <cell r="L64">
            <v>284</v>
          </cell>
          <cell r="M64">
            <v>285</v>
          </cell>
          <cell r="N64">
            <v>283</v>
          </cell>
          <cell r="O64">
            <v>279</v>
          </cell>
          <cell r="P64" t="str">
            <v>...</v>
          </cell>
        </row>
        <row r="65">
          <cell r="E65">
            <v>7430</v>
          </cell>
          <cell r="F65">
            <v>7359</v>
          </cell>
          <cell r="G65">
            <v>7374</v>
          </cell>
          <cell r="H65">
            <v>7425</v>
          </cell>
          <cell r="I65">
            <v>7393</v>
          </cell>
          <cell r="J65">
            <v>7454</v>
          </cell>
          <cell r="K65">
            <v>7499</v>
          </cell>
          <cell r="L65">
            <v>7558</v>
          </cell>
          <cell r="M65">
            <v>7692</v>
          </cell>
          <cell r="N65">
            <v>7629</v>
          </cell>
          <cell r="O65">
            <v>7614</v>
          </cell>
          <cell r="P65" t="str">
            <v>...</v>
          </cell>
        </row>
        <row r="66">
          <cell r="E66">
            <v>6526</v>
          </cell>
          <cell r="F66">
            <v>6482</v>
          </cell>
          <cell r="G66">
            <v>6719</v>
          </cell>
          <cell r="H66">
            <v>7034</v>
          </cell>
          <cell r="I66">
            <v>7004</v>
          </cell>
          <cell r="J66">
            <v>7040</v>
          </cell>
          <cell r="K66">
            <v>7157</v>
          </cell>
          <cell r="L66">
            <v>7197</v>
          </cell>
          <cell r="M66">
            <v>7217</v>
          </cell>
          <cell r="N66">
            <v>7180</v>
          </cell>
          <cell r="O66">
            <v>7048</v>
          </cell>
          <cell r="P66" t="str">
            <v>...</v>
          </cell>
        </row>
        <row r="67">
          <cell r="E67">
            <v>14178</v>
          </cell>
          <cell r="F67">
            <v>15972</v>
          </cell>
          <cell r="G67">
            <v>19504</v>
          </cell>
          <cell r="H67">
            <v>22652</v>
          </cell>
          <cell r="I67">
            <v>28105</v>
          </cell>
          <cell r="J67">
            <v>27459</v>
          </cell>
          <cell r="K67">
            <v>25162</v>
          </cell>
          <cell r="L67">
            <v>28255</v>
          </cell>
          <cell r="M67">
            <v>29091</v>
          </cell>
          <cell r="N67">
            <v>26768</v>
          </cell>
          <cell r="O67">
            <v>20452</v>
          </cell>
          <cell r="P67" t="str">
            <v>...</v>
          </cell>
        </row>
        <row r="68">
          <cell r="E68">
            <v>-3.3</v>
          </cell>
          <cell r="F68">
            <v>-5.0999999999999996</v>
          </cell>
          <cell r="G68">
            <v>-7.8</v>
          </cell>
          <cell r="H68">
            <v>1.4</v>
          </cell>
          <cell r="I68">
            <v>-5.3</v>
          </cell>
          <cell r="J68">
            <v>-0.5</v>
          </cell>
          <cell r="K68">
            <v>0.4</v>
          </cell>
          <cell r="L68">
            <v>2.1</v>
          </cell>
          <cell r="M68">
            <v>3.8</v>
          </cell>
          <cell r="N68">
            <v>9</v>
          </cell>
          <cell r="O68">
            <v>6.3</v>
          </cell>
          <cell r="P68" t="str">
            <v>...</v>
          </cell>
        </row>
        <row r="69">
          <cell r="E69">
            <v>11808</v>
          </cell>
          <cell r="F69">
            <v>12941</v>
          </cell>
          <cell r="G69">
            <v>17275</v>
          </cell>
          <cell r="H69">
            <v>20126</v>
          </cell>
          <cell r="I69">
            <v>24998</v>
          </cell>
          <cell r="J69">
            <v>24745</v>
          </cell>
          <cell r="K69">
            <v>22167</v>
          </cell>
          <cell r="L69">
            <v>24678</v>
          </cell>
          <cell r="M69">
            <v>25396</v>
          </cell>
          <cell r="N69">
            <v>23749</v>
          </cell>
          <cell r="O69">
            <v>18174</v>
          </cell>
          <cell r="P69" t="str">
            <v>...</v>
          </cell>
        </row>
        <row r="70">
          <cell r="E70">
            <v>2370</v>
          </cell>
          <cell r="F70">
            <v>3031</v>
          </cell>
          <cell r="G70">
            <v>2229</v>
          </cell>
          <cell r="H70">
            <v>2526</v>
          </cell>
          <cell r="I70">
            <v>3107</v>
          </cell>
          <cell r="J70">
            <v>2714</v>
          </cell>
          <cell r="K70">
            <v>2995</v>
          </cell>
          <cell r="L70">
            <v>3577</v>
          </cell>
          <cell r="M70">
            <v>3695</v>
          </cell>
          <cell r="N70">
            <v>3019</v>
          </cell>
          <cell r="O70">
            <v>2278</v>
          </cell>
          <cell r="P70" t="str">
            <v>...</v>
          </cell>
        </row>
        <row r="71">
          <cell r="E71">
            <v>-4.7</v>
          </cell>
          <cell r="F71">
            <v>-5.7</v>
          </cell>
          <cell r="G71">
            <v>-9.5</v>
          </cell>
          <cell r="H71">
            <v>0.7</v>
          </cell>
          <cell r="I71">
            <v>-4.9000000000000004</v>
          </cell>
          <cell r="J71">
            <v>3.3</v>
          </cell>
          <cell r="K71">
            <v>1.5</v>
          </cell>
          <cell r="L71">
            <v>1.2</v>
          </cell>
          <cell r="M71">
            <v>2.2999999999999998</v>
          </cell>
          <cell r="N71">
            <v>8.5</v>
          </cell>
          <cell r="O71">
            <v>6.4</v>
          </cell>
          <cell r="P71" t="str">
            <v>...</v>
          </cell>
        </row>
        <row r="72">
          <cell r="E72">
            <v>4.3</v>
          </cell>
          <cell r="F72">
            <v>-2.5</v>
          </cell>
          <cell r="G72">
            <v>8.1</v>
          </cell>
          <cell r="H72">
            <v>7.6</v>
          </cell>
          <cell r="I72">
            <v>-8.9</v>
          </cell>
          <cell r="J72">
            <v>-25.6</v>
          </cell>
          <cell r="K72">
            <v>-7.2</v>
          </cell>
          <cell r="L72">
            <v>8.6999999999999993</v>
          </cell>
          <cell r="M72">
            <v>15.5</v>
          </cell>
          <cell r="N72">
            <v>12.5</v>
          </cell>
          <cell r="O72">
            <v>5.6</v>
          </cell>
          <cell r="P72" t="str">
            <v>...</v>
          </cell>
        </row>
        <row r="73">
          <cell r="E73">
            <v>44516</v>
          </cell>
          <cell r="F73">
            <v>47517</v>
          </cell>
          <cell r="G73">
            <v>60993</v>
          </cell>
          <cell r="H73">
            <v>78432</v>
          </cell>
          <cell r="I73">
            <v>83720</v>
          </cell>
          <cell r="J73">
            <v>83705</v>
          </cell>
          <cell r="K73">
            <v>92814</v>
          </cell>
          <cell r="L73">
            <v>95967</v>
          </cell>
          <cell r="M73">
            <v>88649</v>
          </cell>
          <cell r="N73">
            <v>88661</v>
          </cell>
          <cell r="O73">
            <v>61698</v>
          </cell>
          <cell r="P73" t="str">
            <v>...</v>
          </cell>
        </row>
        <row r="74">
          <cell r="E74">
            <v>-6.1</v>
          </cell>
          <cell r="F74">
            <v>-12.4</v>
          </cell>
          <cell r="G74">
            <v>-13.2</v>
          </cell>
          <cell r="H74">
            <v>5.0999999999999996</v>
          </cell>
          <cell r="I74">
            <v>-8.6999999999999993</v>
          </cell>
          <cell r="J74">
            <v>-2.5</v>
          </cell>
          <cell r="K74">
            <v>-1.2</v>
          </cell>
          <cell r="L74">
            <v>2.6</v>
          </cell>
          <cell r="M74">
            <v>2.5</v>
          </cell>
          <cell r="N74">
            <v>5.2</v>
          </cell>
          <cell r="O74">
            <v>2.8</v>
          </cell>
          <cell r="P74" t="str">
            <v>...</v>
          </cell>
        </row>
        <row r="75">
          <cell r="E75">
            <v>35534</v>
          </cell>
          <cell r="F75">
            <v>35735</v>
          </cell>
          <cell r="G75">
            <v>50772</v>
          </cell>
          <cell r="H75">
            <v>69074</v>
          </cell>
          <cell r="I75">
            <v>72370</v>
          </cell>
          <cell r="J75">
            <v>73287</v>
          </cell>
          <cell r="K75">
            <v>81342</v>
          </cell>
          <cell r="L75">
            <v>84294</v>
          </cell>
          <cell r="M75">
            <v>76837</v>
          </cell>
          <cell r="N75">
            <v>77467</v>
          </cell>
          <cell r="O75">
            <v>52397</v>
          </cell>
          <cell r="P75" t="str">
            <v>...</v>
          </cell>
        </row>
        <row r="76">
          <cell r="E76">
            <v>8982</v>
          </cell>
          <cell r="F76">
            <v>11782</v>
          </cell>
          <cell r="G76">
            <v>10221</v>
          </cell>
          <cell r="H76">
            <v>9358</v>
          </cell>
          <cell r="I76">
            <v>11350</v>
          </cell>
          <cell r="J76">
            <v>10418</v>
          </cell>
          <cell r="K76">
            <v>11472</v>
          </cell>
          <cell r="L76">
            <v>11673</v>
          </cell>
          <cell r="M76">
            <v>11812</v>
          </cell>
          <cell r="N76">
            <v>11194</v>
          </cell>
          <cell r="O76">
            <v>9301</v>
          </cell>
          <cell r="P76" t="str">
            <v>...</v>
          </cell>
        </row>
        <row r="77">
          <cell r="E77">
            <v>-0.9</v>
          </cell>
          <cell r="F77">
            <v>-8.6</v>
          </cell>
          <cell r="G77">
            <v>-13.6</v>
          </cell>
          <cell r="H77">
            <v>11.3</v>
          </cell>
          <cell r="I77">
            <v>-5.0999999999999996</v>
          </cell>
          <cell r="J77">
            <v>4.0999999999999996</v>
          </cell>
          <cell r="K77">
            <v>3.5</v>
          </cell>
          <cell r="L77">
            <v>5.7</v>
          </cell>
          <cell r="M77">
            <v>4.8</v>
          </cell>
          <cell r="N77">
            <v>5.6</v>
          </cell>
          <cell r="O77">
            <v>3.5</v>
          </cell>
          <cell r="P77" t="str">
            <v>...</v>
          </cell>
        </row>
        <row r="78">
          <cell r="E78">
            <v>-22.2</v>
          </cell>
          <cell r="F78">
            <v>-22.2</v>
          </cell>
          <cell r="G78">
            <v>-11.2</v>
          </cell>
          <cell r="H78">
            <v>-25.8</v>
          </cell>
          <cell r="I78">
            <v>-26.4</v>
          </cell>
          <cell r="J78">
            <v>-32.4</v>
          </cell>
          <cell r="K78">
            <v>-25</v>
          </cell>
          <cell r="L78">
            <v>-15.3</v>
          </cell>
          <cell r="M78">
            <v>-10.199999999999999</v>
          </cell>
          <cell r="N78">
            <v>2.7</v>
          </cell>
          <cell r="O78">
            <v>-0.9</v>
          </cell>
          <cell r="P78" t="str">
            <v>...</v>
          </cell>
        </row>
        <row r="79">
          <cell r="E79">
            <v>3.1</v>
          </cell>
          <cell r="F79">
            <v>3</v>
          </cell>
          <cell r="G79">
            <v>3.1</v>
          </cell>
          <cell r="H79">
            <v>3.5</v>
          </cell>
          <cell r="I79">
            <v>3</v>
          </cell>
          <cell r="J79">
            <v>3</v>
          </cell>
          <cell r="K79">
            <v>3.7</v>
          </cell>
          <cell r="L79">
            <v>3.4</v>
          </cell>
          <cell r="M79">
            <v>3</v>
          </cell>
          <cell r="N79">
            <v>3.3</v>
          </cell>
          <cell r="O79">
            <v>3</v>
          </cell>
          <cell r="P79" t="str">
            <v>...</v>
          </cell>
        </row>
        <row r="80">
          <cell r="E80">
            <v>22.3</v>
          </cell>
          <cell r="F80">
            <v>26.7</v>
          </cell>
          <cell r="G80">
            <v>30.4</v>
          </cell>
          <cell r="H80">
            <v>38.5</v>
          </cell>
          <cell r="I80">
            <v>39</v>
          </cell>
          <cell r="J80">
            <v>39.700000000000003</v>
          </cell>
          <cell r="K80">
            <v>42</v>
          </cell>
          <cell r="L80">
            <v>43.4</v>
          </cell>
          <cell r="M80">
            <v>41</v>
          </cell>
          <cell r="N80">
            <v>40.200000000000003</v>
          </cell>
          <cell r="O80">
            <v>29.5</v>
          </cell>
          <cell r="P80" t="str">
            <v>...</v>
          </cell>
        </row>
        <row r="81">
          <cell r="E81">
            <v>932</v>
          </cell>
          <cell r="F81">
            <v>930</v>
          </cell>
          <cell r="G81">
            <v>928</v>
          </cell>
          <cell r="H81">
            <v>925</v>
          </cell>
          <cell r="I81">
            <v>923</v>
          </cell>
          <cell r="J81">
            <v>930</v>
          </cell>
          <cell r="K81">
            <v>936</v>
          </cell>
          <cell r="L81">
            <v>942</v>
          </cell>
          <cell r="M81">
            <v>952</v>
          </cell>
          <cell r="N81">
            <v>956</v>
          </cell>
          <cell r="O81">
            <v>964</v>
          </cell>
          <cell r="P81" t="str">
            <v>...</v>
          </cell>
        </row>
        <row r="82">
          <cell r="E82">
            <v>893</v>
          </cell>
          <cell r="F82">
            <v>895</v>
          </cell>
          <cell r="G82">
            <v>895</v>
          </cell>
          <cell r="H82">
            <v>897</v>
          </cell>
          <cell r="I82">
            <v>899</v>
          </cell>
          <cell r="J82">
            <v>907</v>
          </cell>
          <cell r="K82">
            <v>911</v>
          </cell>
          <cell r="L82">
            <v>914</v>
          </cell>
          <cell r="M82">
            <v>927</v>
          </cell>
          <cell r="N82">
            <v>932</v>
          </cell>
          <cell r="O82">
            <v>935</v>
          </cell>
          <cell r="P82" t="str">
            <v>...</v>
          </cell>
        </row>
        <row r="83">
          <cell r="E83">
            <v>69147</v>
          </cell>
          <cell r="F83">
            <v>69099</v>
          </cell>
          <cell r="G83">
            <v>69240</v>
          </cell>
          <cell r="H83">
            <v>69276</v>
          </cell>
          <cell r="I83">
            <v>69338</v>
          </cell>
          <cell r="J83">
            <v>70206</v>
          </cell>
          <cell r="K83">
            <v>70328</v>
          </cell>
          <cell r="L83">
            <v>70853</v>
          </cell>
          <cell r="M83">
            <v>71036</v>
          </cell>
          <cell r="N83">
            <v>71142</v>
          </cell>
          <cell r="O83">
            <v>71635</v>
          </cell>
          <cell r="P83" t="str">
            <v>...</v>
          </cell>
        </row>
        <row r="84">
          <cell r="E84">
            <v>65820</v>
          </cell>
          <cell r="F84">
            <v>65657</v>
          </cell>
          <cell r="G84">
            <v>65982</v>
          </cell>
          <cell r="H84">
            <v>66040</v>
          </cell>
          <cell r="I84">
            <v>66095</v>
          </cell>
          <cell r="J84">
            <v>66881</v>
          </cell>
          <cell r="K84">
            <v>67104</v>
          </cell>
          <cell r="L84">
            <v>67173</v>
          </cell>
          <cell r="M84">
            <v>67451</v>
          </cell>
          <cell r="N84">
            <v>67676</v>
          </cell>
          <cell r="O84">
            <v>68110</v>
          </cell>
          <cell r="P84" t="str">
            <v>...</v>
          </cell>
        </row>
        <row r="85">
          <cell r="E85">
            <v>351628</v>
          </cell>
          <cell r="F85">
            <v>385356</v>
          </cell>
          <cell r="G85">
            <v>451758</v>
          </cell>
          <cell r="H85">
            <v>442853</v>
          </cell>
          <cell r="I85">
            <v>526025</v>
          </cell>
          <cell r="J85">
            <v>481481</v>
          </cell>
          <cell r="K85">
            <v>473230</v>
          </cell>
          <cell r="L85">
            <v>508802</v>
          </cell>
          <cell r="M85">
            <v>544034</v>
          </cell>
          <cell r="N85">
            <v>544743</v>
          </cell>
          <cell r="O85">
            <v>547177</v>
          </cell>
          <cell r="P85" t="str">
            <v>...</v>
          </cell>
        </row>
        <row r="86">
          <cell r="E86">
            <v>-4.2</v>
          </cell>
          <cell r="F86">
            <v>-0.7</v>
          </cell>
          <cell r="G86">
            <v>3.4</v>
          </cell>
          <cell r="H86">
            <v>-6</v>
          </cell>
          <cell r="I86">
            <v>8</v>
          </cell>
          <cell r="J86">
            <v>-11</v>
          </cell>
          <cell r="K86">
            <v>-1.3</v>
          </cell>
          <cell r="L86">
            <v>4.8</v>
          </cell>
          <cell r="M86">
            <v>9.9</v>
          </cell>
          <cell r="N86">
            <v>11.6</v>
          </cell>
          <cell r="O86">
            <v>5.4</v>
          </cell>
          <cell r="P86" t="str">
            <v>...</v>
          </cell>
        </row>
        <row r="87">
          <cell r="E87">
            <v>269253</v>
          </cell>
          <cell r="F87">
            <v>299399</v>
          </cell>
          <cell r="G87">
            <v>346308</v>
          </cell>
          <cell r="H87">
            <v>334316</v>
          </cell>
          <cell r="I87">
            <v>394955</v>
          </cell>
          <cell r="J87">
            <v>365700</v>
          </cell>
          <cell r="K87">
            <v>343102</v>
          </cell>
          <cell r="L87">
            <v>378831</v>
          </cell>
          <cell r="M87">
            <v>409080</v>
          </cell>
          <cell r="N87">
            <v>398151</v>
          </cell>
          <cell r="O87">
            <v>398411</v>
          </cell>
          <cell r="P87" t="str">
            <v>...</v>
          </cell>
        </row>
        <row r="88">
          <cell r="E88">
            <v>82375</v>
          </cell>
          <cell r="F88">
            <v>85957</v>
          </cell>
          <cell r="G88">
            <v>105450</v>
          </cell>
          <cell r="H88">
            <v>108537</v>
          </cell>
          <cell r="I88">
            <v>131070</v>
          </cell>
          <cell r="J88">
            <v>115781</v>
          </cell>
          <cell r="K88">
            <v>130128</v>
          </cell>
          <cell r="L88">
            <v>129971</v>
          </cell>
          <cell r="M88">
            <v>134954</v>
          </cell>
          <cell r="N88">
            <v>146592</v>
          </cell>
          <cell r="O88">
            <v>148766</v>
          </cell>
          <cell r="P88" t="str">
            <v>...</v>
          </cell>
        </row>
        <row r="89">
          <cell r="E89">
            <v>-5</v>
          </cell>
          <cell r="F89">
            <v>-2.1</v>
          </cell>
          <cell r="G89">
            <v>2.8</v>
          </cell>
          <cell r="H89">
            <v>-8.6</v>
          </cell>
          <cell r="I89">
            <v>5.9</v>
          </cell>
          <cell r="J89">
            <v>2</v>
          </cell>
          <cell r="K89">
            <v>-1.1000000000000001</v>
          </cell>
          <cell r="L89">
            <v>3.7</v>
          </cell>
          <cell r="M89">
            <v>7.3</v>
          </cell>
          <cell r="N89">
            <v>6.4</v>
          </cell>
          <cell r="O89">
            <v>3.3</v>
          </cell>
          <cell r="P89" t="str">
            <v>...</v>
          </cell>
        </row>
        <row r="90">
          <cell r="E90">
            <v>-1.5</v>
          </cell>
          <cell r="F90">
            <v>4.5</v>
          </cell>
          <cell r="G90">
            <v>5.5</v>
          </cell>
          <cell r="H90">
            <v>3.1</v>
          </cell>
          <cell r="I90">
            <v>14.8</v>
          </cell>
          <cell r="J90">
            <v>-36.5</v>
          </cell>
          <cell r="K90">
            <v>-1.9</v>
          </cell>
          <cell r="L90">
            <v>7.9</v>
          </cell>
          <cell r="M90">
            <v>18.899999999999999</v>
          </cell>
          <cell r="N90">
            <v>28.7</v>
          </cell>
          <cell r="O90">
            <v>11.8</v>
          </cell>
          <cell r="P90" t="str">
            <v>...</v>
          </cell>
        </row>
        <row r="91">
          <cell r="E91">
            <v>616659</v>
          </cell>
          <cell r="F91">
            <v>661497</v>
          </cell>
          <cell r="G91">
            <v>804228</v>
          </cell>
          <cell r="H91">
            <v>776350</v>
          </cell>
          <cell r="I91">
            <v>925311</v>
          </cell>
          <cell r="J91">
            <v>850189</v>
          </cell>
          <cell r="K91">
            <v>853857</v>
          </cell>
          <cell r="L91">
            <v>897337</v>
          </cell>
          <cell r="M91">
            <v>951756</v>
          </cell>
          <cell r="N91">
            <v>991070</v>
          </cell>
          <cell r="O91">
            <v>935440</v>
          </cell>
          <cell r="P91" t="str">
            <v>...</v>
          </cell>
        </row>
        <row r="92">
          <cell r="E92">
            <v>-6.3</v>
          </cell>
          <cell r="F92">
            <v>-2.8</v>
          </cell>
          <cell r="G92">
            <v>2.2000000000000002</v>
          </cell>
          <cell r="H92">
            <v>-6.3</v>
          </cell>
          <cell r="I92">
            <v>8</v>
          </cell>
          <cell r="J92">
            <v>-14.5</v>
          </cell>
          <cell r="K92">
            <v>2.1</v>
          </cell>
          <cell r="L92">
            <v>3.2</v>
          </cell>
          <cell r="M92">
            <v>9.8000000000000007</v>
          </cell>
          <cell r="N92">
            <v>14.1</v>
          </cell>
          <cell r="O92">
            <v>5.4</v>
          </cell>
          <cell r="P92" t="str">
            <v>...</v>
          </cell>
        </row>
        <row r="93">
          <cell r="E93">
            <v>458829</v>
          </cell>
          <cell r="F93">
            <v>501531</v>
          </cell>
          <cell r="G93">
            <v>597323</v>
          </cell>
          <cell r="H93">
            <v>576098</v>
          </cell>
          <cell r="I93">
            <v>677614</v>
          </cell>
          <cell r="J93">
            <v>627332</v>
          </cell>
          <cell r="K93">
            <v>607834</v>
          </cell>
          <cell r="L93">
            <v>654766</v>
          </cell>
          <cell r="M93">
            <v>699782</v>
          </cell>
          <cell r="N93">
            <v>695092</v>
          </cell>
          <cell r="O93">
            <v>663130</v>
          </cell>
          <cell r="P93" t="str">
            <v>...</v>
          </cell>
        </row>
        <row r="94">
          <cell r="E94">
            <v>157830</v>
          </cell>
          <cell r="F94">
            <v>159966</v>
          </cell>
          <cell r="G94">
            <v>206905</v>
          </cell>
          <cell r="H94">
            <v>200252</v>
          </cell>
          <cell r="I94">
            <v>247697</v>
          </cell>
          <cell r="J94">
            <v>222857</v>
          </cell>
          <cell r="K94">
            <v>246023</v>
          </cell>
          <cell r="L94">
            <v>242571</v>
          </cell>
          <cell r="M94">
            <v>251974</v>
          </cell>
          <cell r="N94">
            <v>295978</v>
          </cell>
          <cell r="O94">
            <v>272310</v>
          </cell>
          <cell r="P94" t="str">
            <v>...</v>
          </cell>
        </row>
        <row r="95">
          <cell r="E95">
            <v>-6.2</v>
          </cell>
          <cell r="F95">
            <v>-4</v>
          </cell>
          <cell r="G95">
            <v>1.5</v>
          </cell>
          <cell r="H95">
            <v>-8</v>
          </cell>
          <cell r="I95">
            <v>6.2</v>
          </cell>
          <cell r="J95">
            <v>0.5</v>
          </cell>
          <cell r="K95">
            <v>1.4</v>
          </cell>
          <cell r="L95">
            <v>2</v>
          </cell>
          <cell r="M95">
            <v>7.6</v>
          </cell>
          <cell r="N95">
            <v>6.7</v>
          </cell>
          <cell r="O95">
            <v>2.7</v>
          </cell>
          <cell r="P95" t="str">
            <v>...</v>
          </cell>
        </row>
        <row r="96">
          <cell r="E96">
            <v>-6.4</v>
          </cell>
          <cell r="F96">
            <v>1.1000000000000001</v>
          </cell>
          <cell r="G96">
            <v>4.0999999999999996</v>
          </cell>
          <cell r="H96">
            <v>-1.1000000000000001</v>
          </cell>
          <cell r="I96">
            <v>13.2</v>
          </cell>
          <cell r="J96">
            <v>-39.799999999999997</v>
          </cell>
          <cell r="K96">
            <v>3.9</v>
          </cell>
          <cell r="L96">
            <v>6.6</v>
          </cell>
          <cell r="M96">
            <v>16.399999999999999</v>
          </cell>
          <cell r="N96">
            <v>36.4</v>
          </cell>
          <cell r="O96">
            <v>12.6</v>
          </cell>
          <cell r="P96" t="str">
            <v>...</v>
          </cell>
        </row>
        <row r="97">
          <cell r="E97">
            <v>1.8</v>
          </cell>
          <cell r="F97">
            <v>1.7</v>
          </cell>
          <cell r="G97">
            <v>1.8</v>
          </cell>
          <cell r="H97">
            <v>1.8</v>
          </cell>
          <cell r="I97">
            <v>1.8</v>
          </cell>
          <cell r="J97">
            <v>1.8</v>
          </cell>
          <cell r="K97">
            <v>1.8</v>
          </cell>
          <cell r="L97">
            <v>1.8</v>
          </cell>
          <cell r="M97">
            <v>1.7</v>
          </cell>
          <cell r="N97">
            <v>1.8</v>
          </cell>
          <cell r="O97">
            <v>1.7</v>
          </cell>
          <cell r="P97" t="str">
            <v>...</v>
          </cell>
        </row>
        <row r="98">
          <cell r="E98">
            <v>30.7</v>
          </cell>
          <cell r="F98">
            <v>36</v>
          </cell>
          <cell r="G98">
            <v>39.299999999999997</v>
          </cell>
          <cell r="H98">
            <v>39.299999999999997</v>
          </cell>
          <cell r="I98">
            <v>45.2</v>
          </cell>
          <cell r="J98">
            <v>42.4</v>
          </cell>
          <cell r="K98">
            <v>41.2</v>
          </cell>
          <cell r="L98">
            <v>43.3</v>
          </cell>
          <cell r="M98">
            <v>47</v>
          </cell>
          <cell r="N98">
            <v>47.3</v>
          </cell>
          <cell r="O98">
            <v>45.8</v>
          </cell>
          <cell r="P98" t="str">
            <v>...</v>
          </cell>
        </row>
        <row r="99">
          <cell r="E99">
            <v>331</v>
          </cell>
          <cell r="F99">
            <v>330</v>
          </cell>
          <cell r="G99">
            <v>330</v>
          </cell>
          <cell r="H99">
            <v>330</v>
          </cell>
          <cell r="I99">
            <v>330</v>
          </cell>
          <cell r="J99">
            <v>328</v>
          </cell>
          <cell r="K99">
            <v>328</v>
          </cell>
          <cell r="L99">
            <v>327</v>
          </cell>
          <cell r="M99">
            <v>327</v>
          </cell>
          <cell r="N99">
            <v>328</v>
          </cell>
          <cell r="O99">
            <v>328</v>
          </cell>
          <cell r="P99" t="str">
            <v>...</v>
          </cell>
        </row>
        <row r="100">
          <cell r="E100">
            <v>318</v>
          </cell>
          <cell r="F100">
            <v>318</v>
          </cell>
          <cell r="G100">
            <v>320</v>
          </cell>
          <cell r="H100">
            <v>321</v>
          </cell>
          <cell r="I100">
            <v>324</v>
          </cell>
          <cell r="J100">
            <v>323</v>
          </cell>
          <cell r="K100">
            <v>323</v>
          </cell>
          <cell r="L100">
            <v>320</v>
          </cell>
          <cell r="M100">
            <v>322</v>
          </cell>
          <cell r="N100">
            <v>323</v>
          </cell>
          <cell r="O100">
            <v>318</v>
          </cell>
          <cell r="P100" t="str">
            <v>...</v>
          </cell>
        </row>
        <row r="101">
          <cell r="E101">
            <v>34135</v>
          </cell>
          <cell r="F101">
            <v>34176</v>
          </cell>
          <cell r="G101">
            <v>34182</v>
          </cell>
          <cell r="H101">
            <v>34243</v>
          </cell>
          <cell r="I101">
            <v>34335</v>
          </cell>
          <cell r="J101">
            <v>34119</v>
          </cell>
          <cell r="K101">
            <v>34105</v>
          </cell>
          <cell r="L101">
            <v>34025</v>
          </cell>
          <cell r="M101">
            <v>34178</v>
          </cell>
          <cell r="N101">
            <v>34215</v>
          </cell>
          <cell r="O101">
            <v>34208</v>
          </cell>
          <cell r="P101" t="str">
            <v>...</v>
          </cell>
        </row>
        <row r="102">
          <cell r="E102">
            <v>33299</v>
          </cell>
          <cell r="F102">
            <v>33417</v>
          </cell>
          <cell r="G102">
            <v>33278</v>
          </cell>
          <cell r="H102">
            <v>33525</v>
          </cell>
          <cell r="I102">
            <v>33777</v>
          </cell>
          <cell r="J102">
            <v>33526</v>
          </cell>
          <cell r="K102">
            <v>33263</v>
          </cell>
          <cell r="L102">
            <v>32960</v>
          </cell>
          <cell r="M102">
            <v>33577</v>
          </cell>
          <cell r="N102">
            <v>33364</v>
          </cell>
          <cell r="O102">
            <v>33045</v>
          </cell>
          <cell r="P102" t="str">
            <v>...</v>
          </cell>
        </row>
        <row r="103">
          <cell r="E103">
            <v>88169</v>
          </cell>
          <cell r="F103">
            <v>94212</v>
          </cell>
          <cell r="G103">
            <v>114473</v>
          </cell>
          <cell r="H103">
            <v>93026</v>
          </cell>
          <cell r="I103">
            <v>127505</v>
          </cell>
          <cell r="J103">
            <v>117179</v>
          </cell>
          <cell r="K103">
            <v>85980</v>
          </cell>
          <cell r="L103">
            <v>83264</v>
          </cell>
          <cell r="M103">
            <v>141689</v>
          </cell>
          <cell r="N103">
            <v>120098</v>
          </cell>
          <cell r="O103">
            <v>117920</v>
          </cell>
          <cell r="P103" t="str">
            <v>...</v>
          </cell>
        </row>
        <row r="104">
          <cell r="E104">
            <v>-2.2999999999999998</v>
          </cell>
          <cell r="F104">
            <v>-1.2</v>
          </cell>
          <cell r="G104">
            <v>4.3</v>
          </cell>
          <cell r="H104">
            <v>-16.8</v>
          </cell>
          <cell r="I104">
            <v>10.5</v>
          </cell>
          <cell r="J104">
            <v>-6.8</v>
          </cell>
          <cell r="K104">
            <v>12.1</v>
          </cell>
          <cell r="L104">
            <v>-16.399999999999999</v>
          </cell>
          <cell r="M104">
            <v>0.3</v>
          </cell>
          <cell r="N104">
            <v>6.8</v>
          </cell>
          <cell r="O104">
            <v>-5.5</v>
          </cell>
          <cell r="P104" t="str">
            <v>...</v>
          </cell>
        </row>
        <row r="105">
          <cell r="E105">
            <v>86860</v>
          </cell>
          <cell r="F105">
            <v>92566</v>
          </cell>
          <cell r="G105">
            <v>112795</v>
          </cell>
          <cell r="H105">
            <v>90143</v>
          </cell>
          <cell r="I105">
            <v>124476</v>
          </cell>
          <cell r="J105">
            <v>113438</v>
          </cell>
          <cell r="K105">
            <v>83212</v>
          </cell>
          <cell r="L105">
            <v>79661</v>
          </cell>
          <cell r="M105">
            <v>139222</v>
          </cell>
          <cell r="N105">
            <v>116979</v>
          </cell>
          <cell r="O105">
            <v>115624</v>
          </cell>
          <cell r="P105" t="str">
            <v>...</v>
          </cell>
        </row>
        <row r="106">
          <cell r="E106">
            <v>1309</v>
          </cell>
          <cell r="F106">
            <v>1646</v>
          </cell>
          <cell r="G106">
            <v>1678</v>
          </cell>
          <cell r="H106">
            <v>2883</v>
          </cell>
          <cell r="I106">
            <v>3029</v>
          </cell>
          <cell r="J106">
            <v>3741</v>
          </cell>
          <cell r="K106">
            <v>2768</v>
          </cell>
          <cell r="L106">
            <v>3603</v>
          </cell>
          <cell r="M106">
            <v>2467</v>
          </cell>
          <cell r="N106">
            <v>3119</v>
          </cell>
          <cell r="O106">
            <v>2296</v>
          </cell>
          <cell r="P106" t="str">
            <v>...</v>
          </cell>
        </row>
        <row r="107">
          <cell r="E107">
            <v>-1.8</v>
          </cell>
          <cell r="F107">
            <v>-1.1000000000000001</v>
          </cell>
          <cell r="G107">
            <v>5.3</v>
          </cell>
          <cell r="H107">
            <v>-17.600000000000001</v>
          </cell>
          <cell r="I107">
            <v>11.7</v>
          </cell>
          <cell r="J107">
            <v>-6.5</v>
          </cell>
          <cell r="K107">
            <v>13.7</v>
          </cell>
          <cell r="L107">
            <v>-16.600000000000001</v>
          </cell>
          <cell r="M107">
            <v>1.2</v>
          </cell>
          <cell r="N107">
            <v>6.6</v>
          </cell>
          <cell r="O107">
            <v>-5.3</v>
          </cell>
          <cell r="P107" t="str">
            <v>...</v>
          </cell>
        </row>
        <row r="108">
          <cell r="E108">
            <v>-25.7</v>
          </cell>
          <cell r="F108">
            <v>-5.7</v>
          </cell>
          <cell r="G108">
            <v>-37.4</v>
          </cell>
          <cell r="H108">
            <v>16.3</v>
          </cell>
          <cell r="I108">
            <v>-23.5</v>
          </cell>
          <cell r="J108">
            <v>-16.399999999999999</v>
          </cell>
          <cell r="K108">
            <v>-22.1</v>
          </cell>
          <cell r="L108">
            <v>-12.2</v>
          </cell>
          <cell r="M108">
            <v>-35</v>
          </cell>
          <cell r="N108">
            <v>11.6</v>
          </cell>
          <cell r="O108">
            <v>-14.5</v>
          </cell>
          <cell r="P108" t="str">
            <v>...</v>
          </cell>
        </row>
        <row r="109">
          <cell r="E109">
            <v>363033</v>
          </cell>
          <cell r="F109">
            <v>355888</v>
          </cell>
          <cell r="G109">
            <v>420057</v>
          </cell>
          <cell r="H109">
            <v>386601</v>
          </cell>
          <cell r="I109">
            <v>460625</v>
          </cell>
          <cell r="J109">
            <v>409969</v>
          </cell>
          <cell r="K109">
            <v>356783</v>
          </cell>
          <cell r="L109">
            <v>334154</v>
          </cell>
          <cell r="M109">
            <v>461154</v>
          </cell>
          <cell r="N109">
            <v>452501</v>
          </cell>
          <cell r="O109">
            <v>422155</v>
          </cell>
          <cell r="P109" t="str">
            <v>...</v>
          </cell>
        </row>
        <row r="110">
          <cell r="E110">
            <v>-2</v>
          </cell>
          <cell r="F110">
            <v>-1.4</v>
          </cell>
          <cell r="G110">
            <v>10.5</v>
          </cell>
          <cell r="H110">
            <v>-4.8</v>
          </cell>
          <cell r="I110">
            <v>11.8</v>
          </cell>
          <cell r="J110">
            <v>-6.5</v>
          </cell>
          <cell r="K110">
            <v>8.3000000000000007</v>
          </cell>
          <cell r="L110">
            <v>-10.199999999999999</v>
          </cell>
          <cell r="M110">
            <v>-2.8</v>
          </cell>
          <cell r="N110">
            <v>-1.2</v>
          </cell>
          <cell r="O110">
            <v>-7.4</v>
          </cell>
          <cell r="P110" t="str">
            <v>...</v>
          </cell>
        </row>
        <row r="111">
          <cell r="E111">
            <v>355250</v>
          </cell>
          <cell r="F111">
            <v>348136</v>
          </cell>
          <cell r="G111">
            <v>412222</v>
          </cell>
          <cell r="H111">
            <v>374706</v>
          </cell>
          <cell r="I111">
            <v>449747</v>
          </cell>
          <cell r="J111">
            <v>398428</v>
          </cell>
          <cell r="K111">
            <v>344144</v>
          </cell>
          <cell r="L111">
            <v>320282</v>
          </cell>
          <cell r="M111">
            <v>453513</v>
          </cell>
          <cell r="N111">
            <v>442525</v>
          </cell>
          <cell r="O111">
            <v>413144</v>
          </cell>
          <cell r="P111" t="str">
            <v>...</v>
          </cell>
        </row>
        <row r="112">
          <cell r="E112">
            <v>7783</v>
          </cell>
          <cell r="F112">
            <v>7752</v>
          </cell>
          <cell r="G112">
            <v>7835</v>
          </cell>
          <cell r="H112">
            <v>11895</v>
          </cell>
          <cell r="I112">
            <v>10878</v>
          </cell>
          <cell r="J112">
            <v>11541</v>
          </cell>
          <cell r="K112">
            <v>12639</v>
          </cell>
          <cell r="L112">
            <v>13872</v>
          </cell>
          <cell r="M112">
            <v>7641</v>
          </cell>
          <cell r="N112">
            <v>9976</v>
          </cell>
          <cell r="O112">
            <v>9011</v>
          </cell>
          <cell r="P112" t="str">
            <v>...</v>
          </cell>
        </row>
        <row r="113">
          <cell r="E113">
            <v>-2.4</v>
          </cell>
          <cell r="F113">
            <v>-1.8</v>
          </cell>
          <cell r="G113">
            <v>10.9</v>
          </cell>
          <cell r="H113">
            <v>-6</v>
          </cell>
          <cell r="I113">
            <v>11.9</v>
          </cell>
          <cell r="J113">
            <v>-6.6</v>
          </cell>
          <cell r="K113">
            <v>8.5</v>
          </cell>
          <cell r="L113">
            <v>-10.7</v>
          </cell>
          <cell r="M113">
            <v>-2.5</v>
          </cell>
          <cell r="N113">
            <v>-1.6</v>
          </cell>
          <cell r="O113">
            <v>-7.4</v>
          </cell>
          <cell r="P113" t="str">
            <v>...</v>
          </cell>
        </row>
        <row r="114">
          <cell r="E114">
            <v>22.2</v>
          </cell>
          <cell r="F114">
            <v>19.7</v>
          </cell>
          <cell r="G114">
            <v>-7.7</v>
          </cell>
          <cell r="H114">
            <v>64</v>
          </cell>
          <cell r="I114">
            <v>9.8000000000000007</v>
          </cell>
          <cell r="J114">
            <v>-1.7</v>
          </cell>
          <cell r="K114">
            <v>4.0999999999999996</v>
          </cell>
          <cell r="L114">
            <v>1.7</v>
          </cell>
          <cell r="M114">
            <v>-15.3</v>
          </cell>
          <cell r="N114">
            <v>14.9</v>
          </cell>
          <cell r="O114">
            <v>-4</v>
          </cell>
          <cell r="P114" t="str">
            <v>...</v>
          </cell>
        </row>
        <row r="115">
          <cell r="E115">
            <v>4.0999999999999996</v>
          </cell>
          <cell r="F115">
            <v>3.8</v>
          </cell>
          <cell r="G115">
            <v>3.7</v>
          </cell>
          <cell r="H115">
            <v>4.2</v>
          </cell>
          <cell r="I115">
            <v>3.6</v>
          </cell>
          <cell r="J115">
            <v>3.5</v>
          </cell>
          <cell r="K115">
            <v>4.0999999999999996</v>
          </cell>
          <cell r="L115">
            <v>4</v>
          </cell>
          <cell r="M115">
            <v>3.3</v>
          </cell>
          <cell r="N115">
            <v>3.8</v>
          </cell>
          <cell r="O115">
            <v>3.6</v>
          </cell>
          <cell r="P115" t="str">
            <v>...</v>
          </cell>
        </row>
        <row r="116">
          <cell r="E116">
            <v>35.6</v>
          </cell>
          <cell r="F116">
            <v>38.1</v>
          </cell>
          <cell r="G116">
            <v>40.9</v>
          </cell>
          <cell r="H116">
            <v>38.6</v>
          </cell>
          <cell r="I116">
            <v>44.4</v>
          </cell>
          <cell r="J116">
            <v>40.799999999999997</v>
          </cell>
          <cell r="K116">
            <v>35.5</v>
          </cell>
          <cell r="L116">
            <v>33.4</v>
          </cell>
          <cell r="M116">
            <v>45.9</v>
          </cell>
          <cell r="N116">
            <v>43.8</v>
          </cell>
          <cell r="O116">
            <v>42.6</v>
          </cell>
          <cell r="P116" t="str">
            <v>...</v>
          </cell>
        </row>
        <row r="117">
          <cell r="E117">
            <v>433</v>
          </cell>
          <cell r="F117">
            <v>430</v>
          </cell>
          <cell r="G117">
            <v>443</v>
          </cell>
          <cell r="H117">
            <v>447</v>
          </cell>
          <cell r="I117">
            <v>445</v>
          </cell>
          <cell r="J117">
            <v>474</v>
          </cell>
          <cell r="K117">
            <v>515</v>
          </cell>
          <cell r="L117">
            <v>530</v>
          </cell>
          <cell r="M117">
            <v>544</v>
          </cell>
          <cell r="N117">
            <v>554</v>
          </cell>
          <cell r="O117">
            <v>560</v>
          </cell>
          <cell r="P117" t="str">
            <v>...</v>
          </cell>
        </row>
        <row r="118">
          <cell r="E118">
            <v>418</v>
          </cell>
          <cell r="F118">
            <v>420</v>
          </cell>
          <cell r="G118">
            <v>434</v>
          </cell>
          <cell r="H118">
            <v>446</v>
          </cell>
          <cell r="I118">
            <v>444</v>
          </cell>
          <cell r="J118">
            <v>472</v>
          </cell>
          <cell r="K118">
            <v>512</v>
          </cell>
          <cell r="L118">
            <v>527</v>
          </cell>
          <cell r="M118">
            <v>542</v>
          </cell>
          <cell r="N118">
            <v>551</v>
          </cell>
          <cell r="O118">
            <v>548</v>
          </cell>
          <cell r="P118" t="str">
            <v>...</v>
          </cell>
        </row>
        <row r="119">
          <cell r="E119">
            <v>22113</v>
          </cell>
          <cell r="F119">
            <v>21984</v>
          </cell>
          <cell r="G119">
            <v>22449</v>
          </cell>
          <cell r="H119">
            <v>22579</v>
          </cell>
          <cell r="I119">
            <v>22642</v>
          </cell>
          <cell r="J119">
            <v>23268</v>
          </cell>
          <cell r="K119">
            <v>24201</v>
          </cell>
          <cell r="L119">
            <v>24431</v>
          </cell>
          <cell r="M119">
            <v>24550</v>
          </cell>
          <cell r="N119">
            <v>24941</v>
          </cell>
          <cell r="O119">
            <v>25042</v>
          </cell>
          <cell r="P119" t="str">
            <v>...</v>
          </cell>
        </row>
        <row r="120">
          <cell r="E120">
            <v>20806</v>
          </cell>
          <cell r="F120">
            <v>20930</v>
          </cell>
          <cell r="G120">
            <v>21436</v>
          </cell>
          <cell r="H120">
            <v>21917</v>
          </cell>
          <cell r="I120">
            <v>22039</v>
          </cell>
          <cell r="J120">
            <v>22633</v>
          </cell>
          <cell r="K120">
            <v>23455</v>
          </cell>
          <cell r="L120">
            <v>23700</v>
          </cell>
          <cell r="M120">
            <v>23999</v>
          </cell>
          <cell r="N120">
            <v>24363</v>
          </cell>
          <cell r="O120">
            <v>23968</v>
          </cell>
          <cell r="P120" t="str">
            <v>...</v>
          </cell>
        </row>
        <row r="121">
          <cell r="E121">
            <v>64058</v>
          </cell>
          <cell r="F121">
            <v>64200</v>
          </cell>
          <cell r="G121">
            <v>62751</v>
          </cell>
          <cell r="H121">
            <v>73201</v>
          </cell>
          <cell r="I121">
            <v>73647</v>
          </cell>
          <cell r="J121">
            <v>77626</v>
          </cell>
          <cell r="K121">
            <v>73206</v>
          </cell>
          <cell r="L121">
            <v>82207</v>
          </cell>
          <cell r="M121">
            <v>74557</v>
          </cell>
          <cell r="N121">
            <v>92654</v>
          </cell>
          <cell r="O121">
            <v>64797</v>
          </cell>
          <cell r="P121" t="str">
            <v>...</v>
          </cell>
        </row>
        <row r="122">
          <cell r="E122">
            <v>11.1</v>
          </cell>
          <cell r="F122">
            <v>14.4</v>
          </cell>
          <cell r="G122">
            <v>5.5</v>
          </cell>
          <cell r="H122">
            <v>15.4</v>
          </cell>
          <cell r="I122">
            <v>-4.5</v>
          </cell>
          <cell r="J122">
            <v>29.5</v>
          </cell>
          <cell r="K122">
            <v>10.4</v>
          </cell>
          <cell r="L122">
            <v>13.9</v>
          </cell>
          <cell r="M122">
            <v>14.4</v>
          </cell>
          <cell r="N122">
            <v>25.4</v>
          </cell>
          <cell r="O122">
            <v>10.6</v>
          </cell>
          <cell r="P122" t="str">
            <v>...</v>
          </cell>
        </row>
        <row r="123">
          <cell r="E123">
            <v>43476</v>
          </cell>
          <cell r="F123">
            <v>33198</v>
          </cell>
          <cell r="G123">
            <v>45820</v>
          </cell>
          <cell r="H123">
            <v>55490</v>
          </cell>
          <cell r="I123">
            <v>52816</v>
          </cell>
          <cell r="J123">
            <v>62541</v>
          </cell>
          <cell r="K123">
            <v>50584</v>
          </cell>
          <cell r="L123">
            <v>52287</v>
          </cell>
          <cell r="M123">
            <v>57259</v>
          </cell>
          <cell r="N123">
            <v>69946</v>
          </cell>
          <cell r="O123">
            <v>50061</v>
          </cell>
          <cell r="P123" t="str">
            <v>...</v>
          </cell>
        </row>
        <row r="124">
          <cell r="E124">
            <v>20582</v>
          </cell>
          <cell r="F124">
            <v>31002</v>
          </cell>
          <cell r="G124">
            <v>16931</v>
          </cell>
          <cell r="H124">
            <v>17711</v>
          </cell>
          <cell r="I124">
            <v>20831</v>
          </cell>
          <cell r="J124">
            <v>15085</v>
          </cell>
          <cell r="K124">
            <v>22622</v>
          </cell>
          <cell r="L124">
            <v>29920</v>
          </cell>
          <cell r="M124">
            <v>17298</v>
          </cell>
          <cell r="N124">
            <v>22708</v>
          </cell>
          <cell r="O124">
            <v>14736</v>
          </cell>
          <cell r="P124" t="str">
            <v>...</v>
          </cell>
        </row>
        <row r="125">
          <cell r="E125">
            <v>19.2</v>
          </cell>
          <cell r="F125">
            <v>12.2</v>
          </cell>
          <cell r="G125">
            <v>-3.8</v>
          </cell>
          <cell r="H125">
            <v>12.7</v>
          </cell>
          <cell r="I125">
            <v>-9.4</v>
          </cell>
          <cell r="J125">
            <v>33.4</v>
          </cell>
          <cell r="K125">
            <v>5.5</v>
          </cell>
          <cell r="L125">
            <v>12.8</v>
          </cell>
          <cell r="M125">
            <v>12.2</v>
          </cell>
          <cell r="N125">
            <v>18.399999999999999</v>
          </cell>
          <cell r="O125">
            <v>15.9</v>
          </cell>
          <cell r="P125" t="str">
            <v>...</v>
          </cell>
        </row>
        <row r="126">
          <cell r="E126">
            <v>-2.8</v>
          </cell>
          <cell r="F126">
            <v>16.899999999999999</v>
          </cell>
          <cell r="G126">
            <v>42.6</v>
          </cell>
          <cell r="H126">
            <v>24.6</v>
          </cell>
          <cell r="I126">
            <v>10.8</v>
          </cell>
          <cell r="J126">
            <v>15.5</v>
          </cell>
          <cell r="K126">
            <v>23.4</v>
          </cell>
          <cell r="L126">
            <v>15.7</v>
          </cell>
          <cell r="M126">
            <v>22.5</v>
          </cell>
          <cell r="N126">
            <v>53.5</v>
          </cell>
          <cell r="O126">
            <v>-4.0999999999999996</v>
          </cell>
          <cell r="P126" t="str">
            <v>...</v>
          </cell>
        </row>
        <row r="127">
          <cell r="E127">
            <v>221325</v>
          </cell>
          <cell r="F127">
            <v>234516</v>
          </cell>
          <cell r="G127">
            <v>220741</v>
          </cell>
          <cell r="H127">
            <v>295714</v>
          </cell>
          <cell r="I127">
            <v>259929</v>
          </cell>
          <cell r="J127">
            <v>278270</v>
          </cell>
          <cell r="K127">
            <v>346239</v>
          </cell>
          <cell r="L127">
            <v>383294</v>
          </cell>
          <cell r="M127">
            <v>267888</v>
          </cell>
          <cell r="N127">
            <v>341909</v>
          </cell>
          <cell r="O127">
            <v>213508</v>
          </cell>
          <cell r="P127" t="str">
            <v>...</v>
          </cell>
        </row>
        <row r="128">
          <cell r="E128">
            <v>3</v>
          </cell>
          <cell r="F128">
            <v>3.1</v>
          </cell>
          <cell r="G128">
            <v>-5.5</v>
          </cell>
          <cell r="H128">
            <v>20.8</v>
          </cell>
          <cell r="I128">
            <v>-10.7</v>
          </cell>
          <cell r="J128">
            <v>19.7</v>
          </cell>
          <cell r="K128">
            <v>9.8000000000000007</v>
          </cell>
          <cell r="L128">
            <v>10.199999999999999</v>
          </cell>
          <cell r="M128">
            <v>13.6</v>
          </cell>
          <cell r="N128">
            <v>9.8000000000000007</v>
          </cell>
          <cell r="O128">
            <v>7.6</v>
          </cell>
          <cell r="P128" t="str">
            <v>...</v>
          </cell>
        </row>
        <row r="129">
          <cell r="E129">
            <v>143549</v>
          </cell>
          <cell r="F129">
            <v>112421</v>
          </cell>
          <cell r="G129">
            <v>151129</v>
          </cell>
          <cell r="H129">
            <v>211551</v>
          </cell>
          <cell r="I129">
            <v>179118</v>
          </cell>
          <cell r="J129">
            <v>208827</v>
          </cell>
          <cell r="K129">
            <v>219389</v>
          </cell>
          <cell r="L129">
            <v>217924</v>
          </cell>
          <cell r="M129">
            <v>188616</v>
          </cell>
          <cell r="N129">
            <v>250481</v>
          </cell>
          <cell r="O129">
            <v>157337</v>
          </cell>
          <cell r="P129" t="str">
            <v>...</v>
          </cell>
        </row>
        <row r="130">
          <cell r="E130">
            <v>77776</v>
          </cell>
          <cell r="F130">
            <v>122095</v>
          </cell>
          <cell r="G130">
            <v>69612</v>
          </cell>
          <cell r="H130">
            <v>84163</v>
          </cell>
          <cell r="I130">
            <v>80811</v>
          </cell>
          <cell r="J130">
            <v>69443</v>
          </cell>
          <cell r="K130">
            <v>126850</v>
          </cell>
          <cell r="L130">
            <v>165370</v>
          </cell>
          <cell r="M130">
            <v>79272</v>
          </cell>
          <cell r="N130">
            <v>91428</v>
          </cell>
          <cell r="O130">
            <v>56171</v>
          </cell>
          <cell r="P130" t="str">
            <v>...</v>
          </cell>
        </row>
        <row r="131">
          <cell r="E131">
            <v>11.8</v>
          </cell>
          <cell r="F131">
            <v>3.2</v>
          </cell>
          <cell r="G131">
            <v>-17.100000000000001</v>
          </cell>
          <cell r="H131">
            <v>21.5</v>
          </cell>
          <cell r="I131">
            <v>-12.8</v>
          </cell>
          <cell r="J131">
            <v>25.9</v>
          </cell>
          <cell r="K131">
            <v>5.6</v>
          </cell>
          <cell r="L131">
            <v>12.2</v>
          </cell>
          <cell r="M131">
            <v>14</v>
          </cell>
          <cell r="N131">
            <v>6</v>
          </cell>
          <cell r="O131">
            <v>13.3</v>
          </cell>
          <cell r="P131" t="str">
            <v>...</v>
          </cell>
        </row>
        <row r="132">
          <cell r="E132">
            <v>-10.1</v>
          </cell>
          <cell r="F132">
            <v>3</v>
          </cell>
          <cell r="G132">
            <v>36</v>
          </cell>
          <cell r="H132">
            <v>19.2</v>
          </cell>
          <cell r="I132">
            <v>-5.7</v>
          </cell>
          <cell r="J132">
            <v>4.2</v>
          </cell>
          <cell r="K132">
            <v>18</v>
          </cell>
          <cell r="L132">
            <v>7.6</v>
          </cell>
          <cell r="M132">
            <v>12.6</v>
          </cell>
          <cell r="N132">
            <v>21.6</v>
          </cell>
          <cell r="O132">
            <v>-5.6</v>
          </cell>
          <cell r="P132" t="str">
            <v>...</v>
          </cell>
        </row>
        <row r="133">
          <cell r="E133">
            <v>3.5</v>
          </cell>
          <cell r="F133">
            <v>3.7</v>
          </cell>
          <cell r="G133">
            <v>3.5</v>
          </cell>
          <cell r="H133">
            <v>4</v>
          </cell>
          <cell r="I133">
            <v>3.5</v>
          </cell>
          <cell r="J133">
            <v>3.6</v>
          </cell>
          <cell r="K133">
            <v>4.7</v>
          </cell>
          <cell r="L133">
            <v>4.7</v>
          </cell>
          <cell r="M133">
            <v>3.6</v>
          </cell>
          <cell r="N133">
            <v>3.7</v>
          </cell>
          <cell r="O133">
            <v>3.3</v>
          </cell>
          <cell r="P133" t="str">
            <v>...</v>
          </cell>
        </row>
        <row r="134">
          <cell r="E134">
            <v>34.299999999999997</v>
          </cell>
          <cell r="F134">
            <v>40.1</v>
          </cell>
          <cell r="G134">
            <v>33.299999999999997</v>
          </cell>
          <cell r="H134">
            <v>45.1</v>
          </cell>
          <cell r="I134">
            <v>38.1</v>
          </cell>
          <cell r="J134">
            <v>41</v>
          </cell>
          <cell r="K134">
            <v>47.6</v>
          </cell>
          <cell r="L134">
            <v>52.2</v>
          </cell>
          <cell r="M134">
            <v>37.200000000000003</v>
          </cell>
          <cell r="N134">
            <v>45.4</v>
          </cell>
          <cell r="O134">
            <v>29.9</v>
          </cell>
          <cell r="P134" t="str">
            <v>...</v>
          </cell>
        </row>
        <row r="135">
          <cell r="E135">
            <v>202</v>
          </cell>
          <cell r="F135">
            <v>201</v>
          </cell>
          <cell r="G135">
            <v>201</v>
          </cell>
          <cell r="H135">
            <v>202</v>
          </cell>
          <cell r="I135">
            <v>201</v>
          </cell>
          <cell r="J135">
            <v>200</v>
          </cell>
          <cell r="K135">
            <v>201</v>
          </cell>
          <cell r="L135">
            <v>201</v>
          </cell>
          <cell r="M135">
            <v>201</v>
          </cell>
          <cell r="N135">
            <v>201</v>
          </cell>
          <cell r="O135">
            <v>200</v>
          </cell>
          <cell r="P135" t="str">
            <v>...</v>
          </cell>
        </row>
        <row r="136">
          <cell r="E136">
            <v>185</v>
          </cell>
          <cell r="F136">
            <v>188</v>
          </cell>
          <cell r="G136">
            <v>186</v>
          </cell>
          <cell r="H136">
            <v>194</v>
          </cell>
          <cell r="I136">
            <v>195</v>
          </cell>
          <cell r="J136">
            <v>194</v>
          </cell>
          <cell r="K136">
            <v>196</v>
          </cell>
          <cell r="L136">
            <v>196</v>
          </cell>
          <cell r="M136">
            <v>194</v>
          </cell>
          <cell r="N136">
            <v>192</v>
          </cell>
          <cell r="O136">
            <v>188</v>
          </cell>
          <cell r="P136" t="str">
            <v>...</v>
          </cell>
        </row>
        <row r="137">
          <cell r="E137">
            <v>18219</v>
          </cell>
          <cell r="F137">
            <v>18107</v>
          </cell>
          <cell r="G137">
            <v>18132</v>
          </cell>
          <cell r="H137">
            <v>18129</v>
          </cell>
          <cell r="I137">
            <v>18098</v>
          </cell>
          <cell r="J137">
            <v>18078</v>
          </cell>
          <cell r="K137">
            <v>18167</v>
          </cell>
          <cell r="L137">
            <v>18176</v>
          </cell>
          <cell r="M137">
            <v>18130</v>
          </cell>
          <cell r="N137">
            <v>18132</v>
          </cell>
          <cell r="O137">
            <v>17875</v>
          </cell>
          <cell r="P137" t="str">
            <v>...</v>
          </cell>
        </row>
        <row r="138">
          <cell r="E138">
            <v>16909</v>
          </cell>
          <cell r="F138">
            <v>16894</v>
          </cell>
          <cell r="G138">
            <v>16788</v>
          </cell>
          <cell r="H138">
            <v>17155</v>
          </cell>
          <cell r="I138">
            <v>17213</v>
          </cell>
          <cell r="J138">
            <v>17174</v>
          </cell>
          <cell r="K138">
            <v>17413</v>
          </cell>
          <cell r="L138">
            <v>17424</v>
          </cell>
          <cell r="M138">
            <v>17350</v>
          </cell>
          <cell r="N138">
            <v>17299</v>
          </cell>
          <cell r="O138">
            <v>17165</v>
          </cell>
          <cell r="P138" t="str">
            <v>...</v>
          </cell>
        </row>
        <row r="139">
          <cell r="E139">
            <v>34549</v>
          </cell>
          <cell r="F139">
            <v>43553</v>
          </cell>
          <cell r="G139">
            <v>65121</v>
          </cell>
          <cell r="H139">
            <v>81789</v>
          </cell>
          <cell r="I139">
            <v>108188</v>
          </cell>
          <cell r="J139">
            <v>105779</v>
          </cell>
          <cell r="K139">
            <v>78335</v>
          </cell>
          <cell r="L139">
            <v>71006</v>
          </cell>
          <cell r="M139">
            <v>118251</v>
          </cell>
          <cell r="N139">
            <v>98520</v>
          </cell>
          <cell r="O139">
            <v>68735</v>
          </cell>
          <cell r="P139" t="str">
            <v>...</v>
          </cell>
        </row>
        <row r="140">
          <cell r="E140">
            <v>-9.5</v>
          </cell>
          <cell r="F140">
            <v>-1.6</v>
          </cell>
          <cell r="G140">
            <v>-17.600000000000001</v>
          </cell>
          <cell r="H140">
            <v>-4.4000000000000004</v>
          </cell>
          <cell r="I140">
            <v>3.9</v>
          </cell>
          <cell r="J140">
            <v>-0.8</v>
          </cell>
          <cell r="K140">
            <v>8.8000000000000007</v>
          </cell>
          <cell r="L140">
            <v>-20.100000000000001</v>
          </cell>
          <cell r="M140">
            <v>0.9</v>
          </cell>
          <cell r="N140">
            <v>4.5</v>
          </cell>
          <cell r="O140">
            <v>0.9</v>
          </cell>
          <cell r="P140" t="str">
            <v>...</v>
          </cell>
        </row>
        <row r="141">
          <cell r="E141">
            <v>31481</v>
          </cell>
          <cell r="F141">
            <v>40179</v>
          </cell>
          <cell r="G141">
            <v>60297</v>
          </cell>
          <cell r="H141">
            <v>74560</v>
          </cell>
          <cell r="I141">
            <v>101162</v>
          </cell>
          <cell r="J141">
            <v>98998</v>
          </cell>
          <cell r="K141">
            <v>71401</v>
          </cell>
          <cell r="L141">
            <v>65662</v>
          </cell>
          <cell r="M141">
            <v>114351</v>
          </cell>
          <cell r="N141">
            <v>92942</v>
          </cell>
          <cell r="O141">
            <v>62714</v>
          </cell>
          <cell r="P141" t="str">
            <v>...</v>
          </cell>
        </row>
        <row r="142">
          <cell r="E142">
            <v>3068</v>
          </cell>
          <cell r="F142">
            <v>3374</v>
          </cell>
          <cell r="G142">
            <v>4824</v>
          </cell>
          <cell r="H142">
            <v>7229</v>
          </cell>
          <cell r="I142">
            <v>7026</v>
          </cell>
          <cell r="J142">
            <v>6781</v>
          </cell>
          <cell r="K142">
            <v>6934</v>
          </cell>
          <cell r="L142">
            <v>5344</v>
          </cell>
          <cell r="M142">
            <v>3900</v>
          </cell>
          <cell r="N142">
            <v>5578</v>
          </cell>
          <cell r="O142">
            <v>6021</v>
          </cell>
          <cell r="P142" t="str">
            <v>...</v>
          </cell>
        </row>
        <row r="143">
          <cell r="E143">
            <v>-9.3000000000000007</v>
          </cell>
          <cell r="F143">
            <v>-0.2</v>
          </cell>
          <cell r="G143">
            <v>-15.9</v>
          </cell>
          <cell r="H143">
            <v>-4.2</v>
          </cell>
          <cell r="I143">
            <v>5.5</v>
          </cell>
          <cell r="J143">
            <v>4.4000000000000004</v>
          </cell>
          <cell r="K143">
            <v>16.7</v>
          </cell>
          <cell r="L143">
            <v>-20.9</v>
          </cell>
          <cell r="M143">
            <v>2</v>
          </cell>
          <cell r="N143">
            <v>4.5</v>
          </cell>
          <cell r="O143">
            <v>0.3</v>
          </cell>
          <cell r="P143" t="str">
            <v>...</v>
          </cell>
        </row>
        <row r="144">
          <cell r="E144">
            <v>-11.4</v>
          </cell>
          <cell r="F144">
            <v>-16</v>
          </cell>
          <cell r="G144">
            <v>-33.700000000000003</v>
          </cell>
          <cell r="H144">
            <v>-6.5</v>
          </cell>
          <cell r="I144">
            <v>-14.9</v>
          </cell>
          <cell r="J144">
            <v>-42.5</v>
          </cell>
          <cell r="K144">
            <v>-35.799999999999997</v>
          </cell>
          <cell r="L144">
            <v>-8.5</v>
          </cell>
          <cell r="M144">
            <v>-24.8</v>
          </cell>
          <cell r="N144">
            <v>4.9000000000000004</v>
          </cell>
          <cell r="O144">
            <v>7.7</v>
          </cell>
          <cell r="P144" t="str">
            <v>...</v>
          </cell>
        </row>
        <row r="145">
          <cell r="E145">
            <v>73625</v>
          </cell>
          <cell r="F145">
            <v>91428</v>
          </cell>
          <cell r="G145">
            <v>134718</v>
          </cell>
          <cell r="H145">
            <v>198964</v>
          </cell>
          <cell r="I145">
            <v>230471</v>
          </cell>
          <cell r="J145">
            <v>232658</v>
          </cell>
          <cell r="K145">
            <v>214809</v>
          </cell>
          <cell r="L145">
            <v>192195</v>
          </cell>
          <cell r="M145">
            <v>258558</v>
          </cell>
          <cell r="N145">
            <v>234456</v>
          </cell>
          <cell r="O145">
            <v>137248</v>
          </cell>
          <cell r="P145" t="str">
            <v>...</v>
          </cell>
        </row>
        <row r="146">
          <cell r="E146">
            <v>-9.5</v>
          </cell>
          <cell r="F146">
            <v>-2.9</v>
          </cell>
          <cell r="G146">
            <v>-24.5</v>
          </cell>
          <cell r="H146">
            <v>8.3000000000000007</v>
          </cell>
          <cell r="I146">
            <v>2.8</v>
          </cell>
          <cell r="J146">
            <v>4.5</v>
          </cell>
          <cell r="K146">
            <v>7.1</v>
          </cell>
          <cell r="L146">
            <v>-14.1</v>
          </cell>
          <cell r="M146">
            <v>3</v>
          </cell>
          <cell r="N146">
            <v>0.6</v>
          </cell>
          <cell r="O146">
            <v>-1</v>
          </cell>
          <cell r="P146" t="str">
            <v>...</v>
          </cell>
        </row>
        <row r="147">
          <cell r="E147">
            <v>66521</v>
          </cell>
          <cell r="F147">
            <v>83815</v>
          </cell>
          <cell r="G147">
            <v>123715</v>
          </cell>
          <cell r="H147">
            <v>183138</v>
          </cell>
          <cell r="I147">
            <v>216909</v>
          </cell>
          <cell r="J147">
            <v>217292</v>
          </cell>
          <cell r="K147">
            <v>196267</v>
          </cell>
          <cell r="L147">
            <v>178492</v>
          </cell>
          <cell r="M147">
            <v>250616</v>
          </cell>
          <cell r="N147">
            <v>223676</v>
          </cell>
          <cell r="O147">
            <v>126715</v>
          </cell>
          <cell r="P147" t="str">
            <v>...</v>
          </cell>
        </row>
        <row r="148">
          <cell r="E148">
            <v>7104</v>
          </cell>
          <cell r="F148">
            <v>7613</v>
          </cell>
          <cell r="G148">
            <v>11003</v>
          </cell>
          <cell r="H148">
            <v>15826</v>
          </cell>
          <cell r="I148">
            <v>13562</v>
          </cell>
          <cell r="J148">
            <v>15366</v>
          </cell>
          <cell r="K148">
            <v>18542</v>
          </cell>
          <cell r="L148">
            <v>13703</v>
          </cell>
          <cell r="M148">
            <v>7942</v>
          </cell>
          <cell r="N148">
            <v>10780</v>
          </cell>
          <cell r="O148">
            <v>10533</v>
          </cell>
          <cell r="P148" t="str">
            <v>...</v>
          </cell>
        </row>
        <row r="149">
          <cell r="E149">
            <v>-9.6999999999999993</v>
          </cell>
          <cell r="F149">
            <v>-1.7</v>
          </cell>
          <cell r="G149">
            <v>-23.5</v>
          </cell>
          <cell r="H149">
            <v>8.8000000000000007</v>
          </cell>
          <cell r="I149">
            <v>4.8</v>
          </cell>
          <cell r="J149">
            <v>9.9</v>
          </cell>
          <cell r="K149">
            <v>14.6</v>
          </cell>
          <cell r="L149">
            <v>-14.5</v>
          </cell>
          <cell r="M149">
            <v>4.5999999999999996</v>
          </cell>
          <cell r="N149">
            <v>1.2</v>
          </cell>
          <cell r="O149">
            <v>-0.2</v>
          </cell>
          <cell r="P149" t="str">
            <v>...</v>
          </cell>
        </row>
        <row r="150">
          <cell r="E150">
            <v>-7.3</v>
          </cell>
          <cell r="F150">
            <v>-14.2</v>
          </cell>
          <cell r="G150">
            <v>-34.799999999999997</v>
          </cell>
          <cell r="H150">
            <v>2.9</v>
          </cell>
          <cell r="I150">
            <v>-21.6</v>
          </cell>
          <cell r="J150">
            <v>-38.200000000000003</v>
          </cell>
          <cell r="K150">
            <v>-36.700000000000003</v>
          </cell>
          <cell r="L150">
            <v>-8.8000000000000007</v>
          </cell>
          <cell r="M150">
            <v>-30.9</v>
          </cell>
          <cell r="N150">
            <v>-10.9</v>
          </cell>
          <cell r="O150">
            <v>-10.3</v>
          </cell>
          <cell r="P150" t="str">
            <v>...</v>
          </cell>
        </row>
        <row r="151">
          <cell r="E151">
            <v>2.1</v>
          </cell>
          <cell r="F151">
            <v>2.1</v>
          </cell>
          <cell r="G151">
            <v>2.1</v>
          </cell>
          <cell r="H151">
            <v>2.4</v>
          </cell>
          <cell r="I151">
            <v>2.1</v>
          </cell>
          <cell r="J151">
            <v>2.2000000000000002</v>
          </cell>
          <cell r="K151">
            <v>2.7</v>
          </cell>
          <cell r="L151">
            <v>2.7</v>
          </cell>
          <cell r="M151">
            <v>2.2000000000000002</v>
          </cell>
          <cell r="N151">
            <v>2.4</v>
          </cell>
          <cell r="O151">
            <v>2</v>
          </cell>
          <cell r="P151" t="str">
            <v>...</v>
          </cell>
        </row>
        <row r="152">
          <cell r="E152">
            <v>14.4</v>
          </cell>
          <cell r="F152">
            <v>19.3</v>
          </cell>
          <cell r="G152">
            <v>25.9</v>
          </cell>
          <cell r="H152">
            <v>39</v>
          </cell>
          <cell r="I152">
            <v>43.5</v>
          </cell>
          <cell r="J152">
            <v>45.3</v>
          </cell>
          <cell r="K152">
            <v>39.9</v>
          </cell>
          <cell r="L152">
            <v>35.700000000000003</v>
          </cell>
          <cell r="M152">
            <v>49.8</v>
          </cell>
          <cell r="N152">
            <v>43.9</v>
          </cell>
          <cell r="O152">
            <v>26.7</v>
          </cell>
          <cell r="P152" t="str">
            <v>...</v>
          </cell>
        </row>
        <row r="153">
          <cell r="E153">
            <v>109</v>
          </cell>
          <cell r="F153">
            <v>109</v>
          </cell>
          <cell r="G153">
            <v>108</v>
          </cell>
          <cell r="H153">
            <v>108</v>
          </cell>
          <cell r="I153">
            <v>108</v>
          </cell>
          <cell r="J153">
            <v>107</v>
          </cell>
          <cell r="K153">
            <v>107</v>
          </cell>
          <cell r="L153">
            <v>107</v>
          </cell>
          <cell r="M153">
            <v>107</v>
          </cell>
          <cell r="N153">
            <v>106</v>
          </cell>
          <cell r="O153">
            <v>105</v>
          </cell>
          <cell r="P153" t="str">
            <v>...</v>
          </cell>
        </row>
        <row r="154">
          <cell r="E154">
            <v>108</v>
          </cell>
          <cell r="F154">
            <v>108</v>
          </cell>
          <cell r="G154">
            <v>107</v>
          </cell>
          <cell r="H154">
            <v>107</v>
          </cell>
          <cell r="I154">
            <v>107</v>
          </cell>
          <cell r="J154">
            <v>106</v>
          </cell>
          <cell r="K154">
            <v>106</v>
          </cell>
          <cell r="L154">
            <v>106</v>
          </cell>
          <cell r="M154">
            <v>106</v>
          </cell>
          <cell r="N154">
            <v>105</v>
          </cell>
          <cell r="O154">
            <v>104</v>
          </cell>
          <cell r="P154" t="str">
            <v>...</v>
          </cell>
        </row>
        <row r="155">
          <cell r="E155">
            <v>19428</v>
          </cell>
          <cell r="F155">
            <v>19486</v>
          </cell>
          <cell r="G155">
            <v>19434</v>
          </cell>
          <cell r="H155">
            <v>19401</v>
          </cell>
          <cell r="I155">
            <v>19404</v>
          </cell>
          <cell r="J155">
            <v>19377</v>
          </cell>
          <cell r="K155">
            <v>19385</v>
          </cell>
          <cell r="L155">
            <v>19419</v>
          </cell>
          <cell r="M155">
            <v>19418</v>
          </cell>
          <cell r="N155">
            <v>19397</v>
          </cell>
          <cell r="O155">
            <v>19337</v>
          </cell>
          <cell r="P155" t="str">
            <v>...</v>
          </cell>
        </row>
        <row r="156">
          <cell r="E156">
            <v>19044</v>
          </cell>
          <cell r="F156">
            <v>19128</v>
          </cell>
          <cell r="G156">
            <v>18989</v>
          </cell>
          <cell r="H156">
            <v>19003</v>
          </cell>
          <cell r="I156">
            <v>19069</v>
          </cell>
          <cell r="J156">
            <v>19000</v>
          </cell>
          <cell r="K156">
            <v>18891</v>
          </cell>
          <cell r="L156">
            <v>18997</v>
          </cell>
          <cell r="M156">
            <v>18865</v>
          </cell>
          <cell r="N156">
            <v>18782</v>
          </cell>
          <cell r="O156">
            <v>18775</v>
          </cell>
          <cell r="P156" t="str">
            <v>...</v>
          </cell>
        </row>
        <row r="157">
          <cell r="E157">
            <v>20675</v>
          </cell>
          <cell r="F157">
            <v>18815</v>
          </cell>
          <cell r="G157">
            <v>19875</v>
          </cell>
          <cell r="H157">
            <v>20954</v>
          </cell>
          <cell r="I157">
            <v>19437</v>
          </cell>
          <cell r="J157">
            <v>19147</v>
          </cell>
          <cell r="K157">
            <v>21726</v>
          </cell>
          <cell r="L157">
            <v>18968</v>
          </cell>
          <cell r="M157">
            <v>20537</v>
          </cell>
          <cell r="N157">
            <v>20699</v>
          </cell>
          <cell r="O157">
            <v>18771</v>
          </cell>
          <cell r="P157" t="str">
            <v>...</v>
          </cell>
        </row>
        <row r="158">
          <cell r="E158">
            <v>4</v>
          </cell>
          <cell r="F158">
            <v>-2.4</v>
          </cell>
          <cell r="G158">
            <v>0.6</v>
          </cell>
          <cell r="H158">
            <v>4.7</v>
          </cell>
          <cell r="I158">
            <v>-1.7</v>
          </cell>
          <cell r="J158">
            <v>1.5</v>
          </cell>
          <cell r="K158">
            <v>-1.3</v>
          </cell>
          <cell r="L158">
            <v>-5.9</v>
          </cell>
          <cell r="M158">
            <v>4.8</v>
          </cell>
          <cell r="N158">
            <v>-4.5</v>
          </cell>
          <cell r="O158">
            <v>-2.9</v>
          </cell>
          <cell r="P158" t="str">
            <v>...</v>
          </cell>
        </row>
        <row r="159">
          <cell r="E159">
            <v>20650</v>
          </cell>
          <cell r="F159">
            <v>18794</v>
          </cell>
          <cell r="G159">
            <v>19865</v>
          </cell>
          <cell r="H159">
            <v>20930</v>
          </cell>
          <cell r="I159">
            <v>19423</v>
          </cell>
          <cell r="J159">
            <v>19135</v>
          </cell>
          <cell r="K159">
            <v>21698</v>
          </cell>
          <cell r="L159">
            <v>18950</v>
          </cell>
          <cell r="M159">
            <v>20521</v>
          </cell>
          <cell r="N159">
            <v>20678</v>
          </cell>
          <cell r="O159">
            <v>18765</v>
          </cell>
          <cell r="P159" t="str">
            <v>...</v>
          </cell>
        </row>
        <row r="160">
          <cell r="E160">
            <v>25</v>
          </cell>
          <cell r="F160">
            <v>21</v>
          </cell>
          <cell r="G160">
            <v>10</v>
          </cell>
          <cell r="H160">
            <v>24</v>
          </cell>
          <cell r="I160">
            <v>14</v>
          </cell>
          <cell r="J160">
            <v>12</v>
          </cell>
          <cell r="K160">
            <v>28</v>
          </cell>
          <cell r="L160">
            <v>18</v>
          </cell>
          <cell r="M160">
            <v>16</v>
          </cell>
          <cell r="N160">
            <v>21</v>
          </cell>
          <cell r="O160">
            <v>6</v>
          </cell>
          <cell r="P160" t="str">
            <v>...</v>
          </cell>
        </row>
        <row r="161">
          <cell r="E161">
            <v>4</v>
          </cell>
          <cell r="F161">
            <v>-2.2999999999999998</v>
          </cell>
          <cell r="G161">
            <v>0.6</v>
          </cell>
          <cell r="H161">
            <v>4.5999999999999996</v>
          </cell>
          <cell r="I161">
            <v>-1.6</v>
          </cell>
          <cell r="J161">
            <v>1.6</v>
          </cell>
          <cell r="K161">
            <v>-1.3</v>
          </cell>
          <cell r="L161">
            <v>-5.8</v>
          </cell>
          <cell r="M161">
            <v>4.9000000000000004</v>
          </cell>
          <cell r="N161">
            <v>-4.5</v>
          </cell>
          <cell r="O161">
            <v>-2.8</v>
          </cell>
          <cell r="P161" t="str">
            <v>...</v>
          </cell>
        </row>
        <row r="162">
          <cell r="E162">
            <v>4.2</v>
          </cell>
          <cell r="F162">
            <v>-27.6</v>
          </cell>
          <cell r="G162">
            <v>-60</v>
          </cell>
          <cell r="H162">
            <v>50</v>
          </cell>
          <cell r="I162">
            <v>-44</v>
          </cell>
          <cell r="J162">
            <v>-33.299999999999997</v>
          </cell>
          <cell r="K162">
            <v>55.6</v>
          </cell>
          <cell r="L162">
            <v>-33.299999999999997</v>
          </cell>
          <cell r="M162">
            <v>-33.299999999999997</v>
          </cell>
          <cell r="N162">
            <v>0</v>
          </cell>
          <cell r="O162">
            <v>-75</v>
          </cell>
          <cell r="P162" t="str">
            <v>...</v>
          </cell>
        </row>
        <row r="163">
          <cell r="E163">
            <v>480861</v>
          </cell>
          <cell r="F163">
            <v>483581</v>
          </cell>
          <cell r="G163">
            <v>538395</v>
          </cell>
          <cell r="H163">
            <v>518730</v>
          </cell>
          <cell r="I163">
            <v>532111</v>
          </cell>
          <cell r="J163">
            <v>509188</v>
          </cell>
          <cell r="K163">
            <v>535092</v>
          </cell>
          <cell r="L163">
            <v>524177</v>
          </cell>
          <cell r="M163">
            <v>518310</v>
          </cell>
          <cell r="N163">
            <v>529850</v>
          </cell>
          <cell r="O163">
            <v>510908</v>
          </cell>
          <cell r="P163" t="str">
            <v>...</v>
          </cell>
        </row>
        <row r="164">
          <cell r="E164">
            <v>2.1</v>
          </cell>
          <cell r="F164">
            <v>-2.1</v>
          </cell>
          <cell r="G164">
            <v>2.9</v>
          </cell>
          <cell r="H164">
            <v>2.2000000000000002</v>
          </cell>
          <cell r="I164">
            <v>2.6</v>
          </cell>
          <cell r="J164">
            <v>-0.3</v>
          </cell>
          <cell r="K164">
            <v>-1.4</v>
          </cell>
          <cell r="L164">
            <v>-1.7</v>
          </cell>
          <cell r="M164">
            <v>-0.4</v>
          </cell>
          <cell r="N164">
            <v>-1.7</v>
          </cell>
          <cell r="O164">
            <v>-0.8</v>
          </cell>
          <cell r="P164" t="str">
            <v>...</v>
          </cell>
        </row>
        <row r="165">
          <cell r="E165">
            <v>479918</v>
          </cell>
          <cell r="F165">
            <v>482608</v>
          </cell>
          <cell r="G165">
            <v>537630</v>
          </cell>
          <cell r="H165">
            <v>518091</v>
          </cell>
          <cell r="I165">
            <v>531300</v>
          </cell>
          <cell r="J165">
            <v>508582</v>
          </cell>
          <cell r="K165">
            <v>534329</v>
          </cell>
          <cell r="L165">
            <v>523380</v>
          </cell>
          <cell r="M165">
            <v>517506</v>
          </cell>
          <cell r="N165">
            <v>528859</v>
          </cell>
          <cell r="O165">
            <v>509984</v>
          </cell>
          <cell r="P165" t="str">
            <v>...</v>
          </cell>
        </row>
        <row r="166">
          <cell r="E166">
            <v>943</v>
          </cell>
          <cell r="F166">
            <v>973</v>
          </cell>
          <cell r="G166">
            <v>765</v>
          </cell>
          <cell r="H166">
            <v>639</v>
          </cell>
          <cell r="I166">
            <v>811</v>
          </cell>
          <cell r="J166">
            <v>606</v>
          </cell>
          <cell r="K166">
            <v>763</v>
          </cell>
          <cell r="L166">
            <v>797</v>
          </cell>
          <cell r="M166">
            <v>804</v>
          </cell>
          <cell r="N166">
            <v>991</v>
          </cell>
          <cell r="O166">
            <v>924</v>
          </cell>
          <cell r="P166" t="str">
            <v>...</v>
          </cell>
        </row>
        <row r="167">
          <cell r="E167">
            <v>2.2000000000000002</v>
          </cell>
          <cell r="F167">
            <v>-2</v>
          </cell>
          <cell r="G167">
            <v>3</v>
          </cell>
          <cell r="H167">
            <v>2.2999999999999998</v>
          </cell>
          <cell r="I167">
            <v>2.7</v>
          </cell>
          <cell r="J167">
            <v>-0.3</v>
          </cell>
          <cell r="K167">
            <v>-1.3</v>
          </cell>
          <cell r="L167">
            <v>-1.6</v>
          </cell>
          <cell r="M167">
            <v>-0.3</v>
          </cell>
          <cell r="N167">
            <v>-1.6</v>
          </cell>
          <cell r="O167">
            <v>-0.8</v>
          </cell>
          <cell r="P167" t="str">
            <v>...</v>
          </cell>
        </row>
        <row r="168">
          <cell r="E168">
            <v>-17.600000000000001</v>
          </cell>
          <cell r="F168">
            <v>-19.3</v>
          </cell>
          <cell r="G168">
            <v>-41.2</v>
          </cell>
          <cell r="H168">
            <v>-34</v>
          </cell>
          <cell r="I168">
            <v>-20.6</v>
          </cell>
          <cell r="J168">
            <v>-38.200000000000003</v>
          </cell>
          <cell r="K168">
            <v>-29.8</v>
          </cell>
          <cell r="L168">
            <v>-26.3</v>
          </cell>
          <cell r="M168">
            <v>-41.5</v>
          </cell>
          <cell r="N168">
            <v>-20.2</v>
          </cell>
          <cell r="O168">
            <v>-18.3</v>
          </cell>
          <cell r="P168" t="str">
            <v>...</v>
          </cell>
        </row>
        <row r="169">
          <cell r="E169">
            <v>23.3</v>
          </cell>
          <cell r="F169">
            <v>25.7</v>
          </cell>
          <cell r="G169">
            <v>27.1</v>
          </cell>
          <cell r="H169">
            <v>24.8</v>
          </cell>
          <cell r="I169">
            <v>27.4</v>
          </cell>
          <cell r="J169">
            <v>26.6</v>
          </cell>
          <cell r="K169">
            <v>24.6</v>
          </cell>
          <cell r="L169">
            <v>27.6</v>
          </cell>
          <cell r="M169">
            <v>25.2</v>
          </cell>
          <cell r="N169">
            <v>25.6</v>
          </cell>
          <cell r="O169">
            <v>27.2</v>
          </cell>
          <cell r="P169" t="str">
            <v>...</v>
          </cell>
        </row>
        <row r="170">
          <cell r="E170">
            <v>81.599999999999994</v>
          </cell>
          <cell r="F170">
            <v>90.5</v>
          </cell>
          <cell r="G170">
            <v>91.5</v>
          </cell>
          <cell r="H170">
            <v>91</v>
          </cell>
          <cell r="I170">
            <v>90.2</v>
          </cell>
          <cell r="J170">
            <v>89.3</v>
          </cell>
          <cell r="K170">
            <v>91.4</v>
          </cell>
          <cell r="L170">
            <v>89</v>
          </cell>
          <cell r="M170">
            <v>91.6</v>
          </cell>
          <cell r="N170">
            <v>91</v>
          </cell>
          <cell r="O170">
            <v>90.7</v>
          </cell>
          <cell r="P170" t="str">
            <v>...</v>
          </cell>
        </row>
        <row r="171">
          <cell r="E171">
            <v>319</v>
          </cell>
          <cell r="F171">
            <v>319</v>
          </cell>
          <cell r="G171">
            <v>322</v>
          </cell>
          <cell r="H171">
            <v>323</v>
          </cell>
          <cell r="I171">
            <v>323</v>
          </cell>
          <cell r="J171">
            <v>325</v>
          </cell>
          <cell r="K171">
            <v>327</v>
          </cell>
          <cell r="L171">
            <v>331</v>
          </cell>
          <cell r="M171">
            <v>332</v>
          </cell>
          <cell r="N171">
            <v>333</v>
          </cell>
          <cell r="O171">
            <v>331</v>
          </cell>
          <cell r="P171" t="str">
            <v>...</v>
          </cell>
        </row>
        <row r="172">
          <cell r="E172">
            <v>230</v>
          </cell>
          <cell r="F172">
            <v>235</v>
          </cell>
          <cell r="G172">
            <v>252</v>
          </cell>
          <cell r="H172">
            <v>303</v>
          </cell>
          <cell r="I172">
            <v>315</v>
          </cell>
          <cell r="J172">
            <v>318</v>
          </cell>
          <cell r="K172">
            <v>320</v>
          </cell>
          <cell r="L172">
            <v>324</v>
          </cell>
          <cell r="M172">
            <v>323</v>
          </cell>
          <cell r="N172">
            <v>308</v>
          </cell>
          <cell r="O172">
            <v>254</v>
          </cell>
          <cell r="P172" t="str">
            <v>...</v>
          </cell>
        </row>
        <row r="173">
          <cell r="E173" t="str">
            <v>-</v>
          </cell>
          <cell r="F173" t="str">
            <v>-</v>
          </cell>
          <cell r="G173" t="str">
            <v>-</v>
          </cell>
          <cell r="H173" t="str">
            <v>-</v>
          </cell>
          <cell r="I173" t="str">
            <v>-</v>
          </cell>
          <cell r="J173" t="str">
            <v>-</v>
          </cell>
          <cell r="K173" t="str">
            <v>-</v>
          </cell>
          <cell r="L173" t="str">
            <v>-</v>
          </cell>
          <cell r="M173" t="str">
            <v>-</v>
          </cell>
          <cell r="N173" t="str">
            <v>-</v>
          </cell>
          <cell r="O173" t="str">
            <v>-</v>
          </cell>
          <cell r="P173" t="str">
            <v>...</v>
          </cell>
        </row>
        <row r="174">
          <cell r="E174" t="str">
            <v>-</v>
          </cell>
          <cell r="F174" t="str">
            <v>-</v>
          </cell>
          <cell r="G174" t="str">
            <v>-</v>
          </cell>
          <cell r="H174" t="str">
            <v>-</v>
          </cell>
          <cell r="I174" t="str">
            <v>-</v>
          </cell>
          <cell r="J174" t="str">
            <v>-</v>
          </cell>
          <cell r="K174" t="str">
            <v>-</v>
          </cell>
          <cell r="L174" t="str">
            <v>-</v>
          </cell>
          <cell r="M174" t="str">
            <v>-</v>
          </cell>
          <cell r="N174" t="str">
            <v>-</v>
          </cell>
          <cell r="O174" t="str">
            <v>-</v>
          </cell>
          <cell r="P174" t="str">
            <v>...</v>
          </cell>
        </row>
        <row r="175">
          <cell r="E175">
            <v>16228</v>
          </cell>
          <cell r="F175">
            <v>20253</v>
          </cell>
          <cell r="G175">
            <v>47944</v>
          </cell>
          <cell r="H175">
            <v>103000</v>
          </cell>
          <cell r="I175">
            <v>135014</v>
          </cell>
          <cell r="J175">
            <v>174254</v>
          </cell>
          <cell r="K175">
            <v>167798</v>
          </cell>
          <cell r="L175">
            <v>228477</v>
          </cell>
          <cell r="M175">
            <v>115107</v>
          </cell>
          <cell r="N175">
            <v>78205</v>
          </cell>
          <cell r="O175">
            <v>30126</v>
          </cell>
          <cell r="P175" t="str">
            <v>...</v>
          </cell>
        </row>
        <row r="176">
          <cell r="E176">
            <v>13.4</v>
          </cell>
          <cell r="F176">
            <v>7.5</v>
          </cell>
          <cell r="G176">
            <v>-1.7</v>
          </cell>
          <cell r="H176">
            <v>46</v>
          </cell>
          <cell r="I176">
            <v>-8.1</v>
          </cell>
          <cell r="J176">
            <v>38.9</v>
          </cell>
          <cell r="K176">
            <v>6.7</v>
          </cell>
          <cell r="L176">
            <v>28.8</v>
          </cell>
          <cell r="M176">
            <v>8.8000000000000007</v>
          </cell>
          <cell r="N176">
            <v>-0.6</v>
          </cell>
          <cell r="O176">
            <v>7.3</v>
          </cell>
          <cell r="P176" t="str">
            <v>...</v>
          </cell>
        </row>
        <row r="177">
          <cell r="E177">
            <v>14307</v>
          </cell>
          <cell r="F177">
            <v>18253</v>
          </cell>
          <cell r="G177">
            <v>43815</v>
          </cell>
          <cell r="H177">
            <v>91902</v>
          </cell>
          <cell r="I177">
            <v>119989</v>
          </cell>
          <cell r="J177">
            <v>156301</v>
          </cell>
          <cell r="K177">
            <v>139814</v>
          </cell>
          <cell r="L177">
            <v>165972</v>
          </cell>
          <cell r="M177">
            <v>98576</v>
          </cell>
          <cell r="N177">
            <v>69225</v>
          </cell>
          <cell r="O177">
            <v>26208</v>
          </cell>
          <cell r="P177" t="str">
            <v>...</v>
          </cell>
        </row>
        <row r="178">
          <cell r="E178">
            <v>1921</v>
          </cell>
          <cell r="F178">
            <v>2000</v>
          </cell>
          <cell r="G178">
            <v>4129</v>
          </cell>
          <cell r="H178">
            <v>11098</v>
          </cell>
          <cell r="I178">
            <v>15025</v>
          </cell>
          <cell r="J178">
            <v>17953</v>
          </cell>
          <cell r="K178">
            <v>27984</v>
          </cell>
          <cell r="L178">
            <v>62505</v>
          </cell>
          <cell r="M178">
            <v>16531</v>
          </cell>
          <cell r="N178">
            <v>8980</v>
          </cell>
          <cell r="O178">
            <v>3918</v>
          </cell>
          <cell r="P178" t="str">
            <v>...</v>
          </cell>
        </row>
        <row r="179">
          <cell r="E179">
            <v>12.9</v>
          </cell>
          <cell r="F179">
            <v>9.8000000000000007</v>
          </cell>
          <cell r="G179">
            <v>-1.7</v>
          </cell>
          <cell r="H179">
            <v>49</v>
          </cell>
          <cell r="I179">
            <v>-8.4</v>
          </cell>
          <cell r="J179">
            <v>51</v>
          </cell>
          <cell r="K179">
            <v>9.1</v>
          </cell>
          <cell r="L179">
            <v>11.8</v>
          </cell>
          <cell r="M179">
            <v>8.1</v>
          </cell>
          <cell r="N179">
            <v>-3</v>
          </cell>
          <cell r="O179">
            <v>5.3</v>
          </cell>
          <cell r="P179" t="str">
            <v>...</v>
          </cell>
        </row>
        <row r="180">
          <cell r="E180">
            <v>16.899999999999999</v>
          </cell>
          <cell r="F180">
            <v>-9.1999999999999993</v>
          </cell>
          <cell r="G180">
            <v>-1.9</v>
          </cell>
          <cell r="H180">
            <v>25.1</v>
          </cell>
          <cell r="I180">
            <v>-5.7</v>
          </cell>
          <cell r="J180">
            <v>-18.399999999999999</v>
          </cell>
          <cell r="K180">
            <v>-3.8</v>
          </cell>
          <cell r="L180">
            <v>116.2</v>
          </cell>
          <cell r="M180">
            <v>13.6</v>
          </cell>
          <cell r="N180">
            <v>22.8</v>
          </cell>
          <cell r="O180">
            <v>23.1</v>
          </cell>
          <cell r="P180" t="str">
            <v>...</v>
          </cell>
        </row>
        <row r="181">
          <cell r="E181">
            <v>39671</v>
          </cell>
          <cell r="F181">
            <v>44910</v>
          </cell>
          <cell r="G181">
            <v>117483</v>
          </cell>
          <cell r="H181">
            <v>258259</v>
          </cell>
          <cell r="I181">
            <v>377533</v>
          </cell>
          <cell r="J181">
            <v>457526</v>
          </cell>
          <cell r="K181">
            <v>474319</v>
          </cell>
          <cell r="L181">
            <v>610883</v>
          </cell>
          <cell r="M181">
            <v>267058</v>
          </cell>
          <cell r="N181">
            <v>199828</v>
          </cell>
          <cell r="O181">
            <v>68506</v>
          </cell>
          <cell r="P181" t="str">
            <v>...</v>
          </cell>
        </row>
        <row r="182">
          <cell r="E182">
            <v>4</v>
          </cell>
          <cell r="F182">
            <v>1.5</v>
          </cell>
          <cell r="G182">
            <v>-10.6</v>
          </cell>
          <cell r="H182">
            <v>50.3</v>
          </cell>
          <cell r="I182">
            <v>-7.8</v>
          </cell>
          <cell r="J182">
            <v>44.3</v>
          </cell>
          <cell r="K182">
            <v>2</v>
          </cell>
          <cell r="L182">
            <v>24.6</v>
          </cell>
          <cell r="M182">
            <v>7.3</v>
          </cell>
          <cell r="N182">
            <v>-3.5</v>
          </cell>
          <cell r="O182">
            <v>4</v>
          </cell>
          <cell r="P182" t="str">
            <v>...</v>
          </cell>
        </row>
        <row r="183">
          <cell r="E183">
            <v>35520</v>
          </cell>
          <cell r="F183">
            <v>40532</v>
          </cell>
          <cell r="G183">
            <v>108864</v>
          </cell>
          <cell r="H183">
            <v>234831</v>
          </cell>
          <cell r="I183">
            <v>343098</v>
          </cell>
          <cell r="J183">
            <v>414901</v>
          </cell>
          <cell r="K183">
            <v>403042</v>
          </cell>
          <cell r="L183">
            <v>488456</v>
          </cell>
          <cell r="M183">
            <v>228035</v>
          </cell>
          <cell r="N183">
            <v>182443</v>
          </cell>
          <cell r="O183">
            <v>61214</v>
          </cell>
          <cell r="P183" t="str">
            <v>...</v>
          </cell>
        </row>
        <row r="184">
          <cell r="E184">
            <v>4151</v>
          </cell>
          <cell r="F184">
            <v>4378</v>
          </cell>
          <cell r="G184">
            <v>8619</v>
          </cell>
          <cell r="H184">
            <v>23428</v>
          </cell>
          <cell r="I184">
            <v>34435</v>
          </cell>
          <cell r="J184">
            <v>42625</v>
          </cell>
          <cell r="K184">
            <v>71277</v>
          </cell>
          <cell r="L184">
            <v>122427</v>
          </cell>
          <cell r="M184">
            <v>39023</v>
          </cell>
          <cell r="N184">
            <v>17385</v>
          </cell>
          <cell r="O184">
            <v>7292</v>
          </cell>
          <cell r="P184" t="str">
            <v>...</v>
          </cell>
        </row>
        <row r="185">
          <cell r="E185">
            <v>2.2000000000000002</v>
          </cell>
          <cell r="F185">
            <v>3.1</v>
          </cell>
          <cell r="G185">
            <v>-11.7</v>
          </cell>
          <cell r="H185">
            <v>53.2</v>
          </cell>
          <cell r="I185">
            <v>-7.7</v>
          </cell>
          <cell r="J185">
            <v>58.6</v>
          </cell>
          <cell r="K185">
            <v>4.3</v>
          </cell>
          <cell r="L185">
            <v>19.399999999999999</v>
          </cell>
          <cell r="M185">
            <v>5.9</v>
          </cell>
          <cell r="N185">
            <v>-4.8</v>
          </cell>
          <cell r="O185">
            <v>3</v>
          </cell>
          <cell r="P185" t="str">
            <v>...</v>
          </cell>
        </row>
        <row r="186">
          <cell r="E186">
            <v>22</v>
          </cell>
          <cell r="F186">
            <v>-11.4</v>
          </cell>
          <cell r="G186">
            <v>5</v>
          </cell>
          <cell r="H186">
            <v>26.7</v>
          </cell>
          <cell r="I186">
            <v>-8.6999999999999993</v>
          </cell>
          <cell r="J186">
            <v>-23.1</v>
          </cell>
          <cell r="K186">
            <v>-9.1</v>
          </cell>
          <cell r="L186">
            <v>51.1</v>
          </cell>
          <cell r="M186">
            <v>16.3</v>
          </cell>
          <cell r="N186">
            <v>12.8</v>
          </cell>
          <cell r="O186">
            <v>12.8</v>
          </cell>
          <cell r="P186" t="str">
            <v>...</v>
          </cell>
        </row>
        <row r="187">
          <cell r="E187">
            <v>2.4</v>
          </cell>
          <cell r="F187">
            <v>2.2000000000000002</v>
          </cell>
          <cell r="G187">
            <v>2.5</v>
          </cell>
          <cell r="H187">
            <v>2.5</v>
          </cell>
          <cell r="I187">
            <v>2.8</v>
          </cell>
          <cell r="J187">
            <v>2.6</v>
          </cell>
          <cell r="K187">
            <v>2.8</v>
          </cell>
          <cell r="L187">
            <v>2.7</v>
          </cell>
          <cell r="M187">
            <v>2.2999999999999998</v>
          </cell>
          <cell r="N187">
            <v>2.6</v>
          </cell>
          <cell r="O187">
            <v>2.2999999999999998</v>
          </cell>
          <cell r="P187" t="str">
            <v>...</v>
          </cell>
        </row>
        <row r="188">
          <cell r="E188" t="str">
            <v>-</v>
          </cell>
          <cell r="F188" t="str">
            <v>-</v>
          </cell>
          <cell r="G188" t="str">
            <v>-</v>
          </cell>
          <cell r="H188" t="str">
            <v>-</v>
          </cell>
          <cell r="I188" t="str">
            <v>-</v>
          </cell>
          <cell r="J188" t="str">
            <v>-</v>
          </cell>
          <cell r="K188" t="str">
            <v>-</v>
          </cell>
          <cell r="L188" t="str">
            <v>-</v>
          </cell>
          <cell r="M188" t="str">
            <v>-</v>
          </cell>
          <cell r="N188" t="str">
            <v>-</v>
          </cell>
          <cell r="O188" t="str">
            <v>-</v>
          </cell>
          <cell r="P188" t="str">
            <v>...</v>
          </cell>
        </row>
      </sheetData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96DFC0-E9B7-445F-B89C-E96B0B6377D3}">
  <dimension ref="A1:HG205"/>
  <sheetViews>
    <sheetView tabSelected="1" zoomScale="85" zoomScaleNormal="85" workbookViewId="0">
      <pane xSplit="4" ySplit="7" topLeftCell="E60" activePane="bottomRight" state="frozen"/>
      <selection pane="topRight"/>
      <selection pane="bottomLeft"/>
      <selection pane="bottomRight" activeCell="P65" sqref="P65"/>
    </sheetView>
  </sheetViews>
  <sheetFormatPr baseColWidth="10" defaultColWidth="12.6640625" defaultRowHeight="13.8" x14ac:dyDescent="0.3"/>
  <cols>
    <col min="1" max="1" width="26.6640625" style="1" customWidth="1"/>
    <col min="2" max="2" width="24.6640625" style="1" customWidth="1"/>
    <col min="3" max="3" width="14.33203125" style="1" customWidth="1" collapsed="1"/>
    <col min="4" max="4" width="25.6640625" style="1" bestFit="1" customWidth="1"/>
    <col min="5" max="5" width="12.6640625" style="11" bestFit="1" customWidth="1"/>
    <col min="6" max="6" width="8.88671875" customWidth="1"/>
    <col min="7" max="9" width="9" customWidth="1"/>
    <col min="10" max="17" width="8.88671875" customWidth="1"/>
    <col min="18" max="16384" width="12.6640625" style="1" collapsed="1"/>
  </cols>
  <sheetData>
    <row r="1" spans="1:215" ht="38.25" customHeight="1" x14ac:dyDescent="0.3">
      <c r="A1" s="12" t="s">
        <v>0</v>
      </c>
      <c r="B1" s="25" t="e">
        <f>#REF!</f>
        <v>#REF!</v>
      </c>
      <c r="E1" s="10"/>
      <c r="I1" s="1"/>
      <c r="O1" s="1"/>
      <c r="P1" s="1"/>
      <c r="Q1" s="1"/>
    </row>
    <row r="2" spans="1:215" x14ac:dyDescent="0.3">
      <c r="A2" s="12" t="s">
        <v>1</v>
      </c>
      <c r="E2" s="10"/>
      <c r="I2" s="1"/>
      <c r="O2" s="1"/>
      <c r="P2" s="1"/>
      <c r="Q2" s="1"/>
    </row>
    <row r="3" spans="1:215" ht="14.4" thickBot="1" x14ac:dyDescent="0.35">
      <c r="A3" s="12" t="s">
        <v>2</v>
      </c>
      <c r="E3" s="10"/>
      <c r="I3" s="1"/>
      <c r="O3" s="1"/>
      <c r="P3" s="1"/>
      <c r="Q3" s="1"/>
    </row>
    <row r="4" spans="1:215" s="10" customFormat="1" ht="117" customHeight="1" x14ac:dyDescent="0.25">
      <c r="A4" s="29" t="s">
        <v>3</v>
      </c>
      <c r="B4" s="30"/>
      <c r="C4" s="30"/>
      <c r="D4" s="35" t="s">
        <v>4</v>
      </c>
      <c r="E4" s="4"/>
      <c r="F4" s="36" t="s">
        <v>5</v>
      </c>
      <c r="G4" s="37"/>
      <c r="H4" s="37"/>
      <c r="I4" s="37"/>
      <c r="J4" s="37"/>
      <c r="K4" s="37"/>
      <c r="L4" s="37"/>
      <c r="M4" s="37"/>
      <c r="N4" s="37"/>
      <c r="O4" s="37"/>
      <c r="P4" s="37"/>
      <c r="Q4" s="37"/>
      <c r="R4" s="10" t="str">
        <f>'2024'!F7</f>
        <v>Januar</v>
      </c>
    </row>
    <row r="5" spans="1:215" s="10" customFormat="1" ht="13.2" x14ac:dyDescent="0.25">
      <c r="A5" s="31"/>
      <c r="B5" s="32"/>
      <c r="C5" s="32"/>
      <c r="D5" s="32"/>
      <c r="E5" s="5"/>
      <c r="F5" s="38">
        <v>2025</v>
      </c>
      <c r="G5" s="39"/>
      <c r="H5" s="39"/>
      <c r="I5" s="39"/>
      <c r="J5" s="39"/>
      <c r="K5" s="39"/>
      <c r="L5" s="39"/>
      <c r="M5" s="39"/>
      <c r="N5" s="39"/>
      <c r="O5" s="39"/>
      <c r="P5" s="39"/>
      <c r="Q5" s="39"/>
    </row>
    <row r="6" spans="1:215" s="10" customFormat="1" ht="13.2" x14ac:dyDescent="0.25">
      <c r="A6" s="31"/>
      <c r="B6" s="32"/>
      <c r="C6" s="32"/>
      <c r="D6" s="32"/>
      <c r="E6" s="5"/>
      <c r="F6" s="38" t="s">
        <v>6</v>
      </c>
      <c r="G6" s="39"/>
      <c r="H6" s="39"/>
      <c r="I6" s="39"/>
      <c r="J6" s="39"/>
      <c r="K6" s="39"/>
      <c r="L6" s="39"/>
      <c r="M6" s="39"/>
      <c r="N6" s="39"/>
      <c r="O6" s="39"/>
      <c r="P6" s="39"/>
      <c r="Q6" s="39"/>
    </row>
    <row r="7" spans="1:215" s="10" customFormat="1" ht="27" thickBot="1" x14ac:dyDescent="0.3">
      <c r="A7" s="33"/>
      <c r="B7" s="34"/>
      <c r="C7" s="34"/>
      <c r="D7" s="34"/>
      <c r="E7" s="6" t="str">
        <f>[1]Tabelle1!$B$1</f>
        <v>Jan. -Nov.</v>
      </c>
      <c r="F7" s="14" t="s">
        <v>7</v>
      </c>
      <c r="G7" s="14" t="s">
        <v>8</v>
      </c>
      <c r="H7" s="14" t="s">
        <v>9</v>
      </c>
      <c r="I7" s="14" t="s">
        <v>10</v>
      </c>
      <c r="J7" s="14" t="s">
        <v>11</v>
      </c>
      <c r="K7" s="14" t="s">
        <v>12</v>
      </c>
      <c r="L7" s="14" t="s">
        <v>13</v>
      </c>
      <c r="M7" s="14" t="s">
        <v>14</v>
      </c>
      <c r="N7" s="14" t="s">
        <v>15</v>
      </c>
      <c r="O7" s="14" t="s">
        <v>16</v>
      </c>
      <c r="P7" s="14" t="s">
        <v>17</v>
      </c>
      <c r="Q7" s="15" t="s">
        <v>18</v>
      </c>
    </row>
    <row r="8" spans="1:215" ht="13.2" x14ac:dyDescent="0.25">
      <c r="A8" s="9" t="s">
        <v>19</v>
      </c>
      <c r="B8" s="9" t="s">
        <v>20</v>
      </c>
      <c r="D8" s="3" t="s">
        <v>21</v>
      </c>
      <c r="E8" s="7"/>
      <c r="F8" s="24">
        <f>IF('[2]B.Art NRW'!E8="...","",'[2]B.Art NRW'!E8)</f>
        <v>4728</v>
      </c>
      <c r="G8" s="24">
        <f>IF('[2]B.Art NRW'!F8="...","",'[2]B.Art NRW'!F8)</f>
        <v>4706</v>
      </c>
      <c r="H8" s="24">
        <f>IF('[2]B.Art NRW'!G8="...","",'[2]B.Art NRW'!G8)</f>
        <v>4721</v>
      </c>
      <c r="I8" s="24">
        <f>IF('[2]B.Art NRW'!H8="...","",'[2]B.Art NRW'!H8)</f>
        <v>4718</v>
      </c>
      <c r="J8" s="24">
        <f>IF('[2]B.Art NRW'!I8="...","",'[2]B.Art NRW'!I8)</f>
        <v>4707</v>
      </c>
      <c r="K8" s="24">
        <f>IF('[2]B.Art NRW'!J8="...","",'[2]B.Art NRW'!J8)</f>
        <v>4742</v>
      </c>
      <c r="L8" s="24">
        <f>IF('[2]B.Art NRW'!K8="...","",'[2]B.Art NRW'!K8)</f>
        <v>4798</v>
      </c>
      <c r="M8" s="24">
        <f>IF('[2]B.Art NRW'!L8="...","",'[2]B.Art NRW'!L8)</f>
        <v>4830</v>
      </c>
      <c r="N8" s="24">
        <f>IF('[2]B.Art NRW'!M8="...","",'[2]B.Art NRW'!M8)</f>
        <v>4855</v>
      </c>
      <c r="O8" s="24">
        <f>IF('[2]B.Art NRW'!N8="...","",'[2]B.Art NRW'!N8)</f>
        <v>4864</v>
      </c>
      <c r="P8" s="24">
        <f>IF('[2]B.Art NRW'!O8="...","",'[2]B.Art NRW'!O8)</f>
        <v>4874</v>
      </c>
      <c r="Q8" s="24" t="str">
        <f>IF('[2]B.Art NRW'!P8="...","",'[2]B.Art NRW'!P8)</f>
        <v/>
      </c>
      <c r="R8" s="16"/>
      <c r="S8" s="16"/>
      <c r="T8" s="16"/>
      <c r="U8" s="16"/>
      <c r="V8" s="16"/>
      <c r="W8" s="16"/>
      <c r="X8" s="16"/>
      <c r="Y8" s="16"/>
      <c r="Z8" s="16"/>
      <c r="AA8" s="16"/>
      <c r="AB8" s="16"/>
      <c r="AC8" s="16"/>
      <c r="AD8" s="16"/>
      <c r="AE8" s="16"/>
      <c r="AF8" s="16"/>
      <c r="AG8" s="16"/>
      <c r="AH8" s="16"/>
      <c r="AI8" s="16"/>
      <c r="AJ8" s="16"/>
      <c r="AK8" s="16"/>
      <c r="AL8" s="16"/>
      <c r="AM8" s="16"/>
      <c r="AN8" s="16"/>
      <c r="AO8" s="16"/>
      <c r="AP8" s="16"/>
      <c r="AQ8" s="16"/>
      <c r="AR8" s="16"/>
      <c r="AS8" s="16"/>
      <c r="AT8" s="16"/>
      <c r="AU8" s="16"/>
      <c r="AV8" s="16"/>
      <c r="AW8" s="16"/>
      <c r="AX8" s="16"/>
      <c r="AY8" s="16"/>
      <c r="AZ8" s="16"/>
      <c r="BA8" s="16"/>
      <c r="BB8" s="16"/>
      <c r="BC8" s="16"/>
      <c r="BD8" s="16"/>
      <c r="BE8" s="16"/>
      <c r="BF8" s="16"/>
      <c r="BG8" s="16"/>
      <c r="BH8" s="16"/>
      <c r="BI8" s="16"/>
      <c r="BJ8" s="16"/>
      <c r="BK8" s="16"/>
      <c r="BL8" s="16"/>
      <c r="BM8" s="16"/>
      <c r="BN8" s="16"/>
      <c r="BO8" s="16"/>
      <c r="BP8" s="16"/>
      <c r="BQ8" s="16"/>
      <c r="BR8" s="16"/>
      <c r="BS8" s="16"/>
      <c r="BT8" s="16"/>
      <c r="BU8" s="16"/>
      <c r="BV8" s="16"/>
      <c r="BW8" s="16"/>
      <c r="BX8" s="16"/>
      <c r="BY8" s="16"/>
      <c r="BZ8" s="16"/>
      <c r="CA8" s="16"/>
      <c r="CB8" s="16"/>
      <c r="CC8" s="16"/>
      <c r="CD8" s="16"/>
      <c r="CE8" s="16"/>
      <c r="CF8" s="16"/>
      <c r="CG8" s="16"/>
      <c r="CH8" s="16"/>
      <c r="CI8" s="16"/>
      <c r="CJ8" s="16"/>
      <c r="CK8" s="16"/>
      <c r="CL8" s="16"/>
      <c r="CM8" s="16"/>
      <c r="CN8" s="16"/>
      <c r="CO8" s="16"/>
      <c r="CP8" s="16"/>
      <c r="CQ8" s="16"/>
      <c r="CR8" s="16"/>
      <c r="CS8" s="16"/>
      <c r="CT8" s="16"/>
      <c r="CU8" s="16"/>
      <c r="CV8" s="16"/>
      <c r="CW8" s="16"/>
      <c r="CX8" s="16"/>
      <c r="CY8" s="16"/>
      <c r="CZ8" s="16"/>
      <c r="DA8" s="16"/>
      <c r="DB8" s="16"/>
      <c r="DC8" s="16"/>
      <c r="DD8" s="16"/>
      <c r="DE8" s="16"/>
      <c r="DF8" s="16"/>
      <c r="DG8" s="16"/>
      <c r="DH8" s="16"/>
      <c r="DI8" s="16"/>
      <c r="DJ8" s="16"/>
      <c r="DK8" s="16"/>
      <c r="DL8" s="16"/>
      <c r="DM8" s="16"/>
      <c r="DN8" s="16"/>
      <c r="DO8" s="16"/>
      <c r="DP8" s="16"/>
      <c r="DQ8" s="16"/>
      <c r="DR8" s="16"/>
      <c r="DS8" s="16"/>
      <c r="DT8" s="16"/>
      <c r="DU8" s="16"/>
      <c r="DV8" s="16"/>
      <c r="DW8" s="16"/>
      <c r="DX8" s="16"/>
      <c r="DY8" s="16"/>
      <c r="DZ8" s="16"/>
      <c r="EA8" s="16"/>
      <c r="EB8" s="16"/>
      <c r="EC8" s="16"/>
      <c r="ED8" s="16"/>
      <c r="EE8" s="16"/>
      <c r="EF8" s="16"/>
      <c r="EG8" s="16"/>
      <c r="EH8" s="16"/>
      <c r="EI8" s="16"/>
      <c r="EJ8" s="16"/>
      <c r="EK8" s="16"/>
      <c r="EL8" s="16"/>
      <c r="EM8" s="16"/>
      <c r="EN8" s="16"/>
      <c r="EO8" s="16"/>
      <c r="EP8" s="16"/>
      <c r="EQ8" s="16"/>
      <c r="ER8" s="16"/>
      <c r="ES8" s="16"/>
      <c r="ET8" s="16"/>
      <c r="EU8" s="16"/>
      <c r="EV8" s="16"/>
      <c r="EW8" s="16"/>
      <c r="EX8" s="16"/>
      <c r="EY8" s="16"/>
      <c r="EZ8" s="16"/>
      <c r="FA8" s="16"/>
      <c r="FB8" s="16"/>
      <c r="FC8" s="16"/>
      <c r="FD8" s="16"/>
      <c r="FE8" s="16"/>
      <c r="FF8" s="16"/>
      <c r="FG8" s="16"/>
      <c r="FH8" s="16"/>
      <c r="FI8" s="16"/>
      <c r="FJ8" s="16"/>
      <c r="FK8" s="16"/>
      <c r="FL8" s="16"/>
      <c r="FM8" s="16"/>
      <c r="FN8" s="16"/>
      <c r="FO8" s="16"/>
      <c r="FP8" s="16"/>
      <c r="FQ8" s="16"/>
      <c r="FR8" s="16"/>
      <c r="FS8" s="16"/>
      <c r="FT8" s="16"/>
      <c r="FU8" s="16"/>
      <c r="FV8" s="16"/>
      <c r="FW8" s="16"/>
      <c r="FX8" s="16"/>
      <c r="FY8" s="16"/>
      <c r="FZ8" s="16"/>
      <c r="GA8" s="16"/>
      <c r="GB8" s="16"/>
      <c r="GC8" s="16"/>
      <c r="GD8" s="16"/>
      <c r="GE8" s="16"/>
      <c r="GF8" s="16"/>
      <c r="GG8" s="16"/>
      <c r="GH8" s="16"/>
      <c r="GI8" s="16"/>
      <c r="GJ8" s="16"/>
      <c r="GK8" s="16"/>
      <c r="GL8" s="16"/>
      <c r="GM8" s="16"/>
      <c r="GN8" s="16"/>
      <c r="GO8" s="16"/>
      <c r="GP8" s="16"/>
      <c r="GQ8" s="16"/>
      <c r="GR8" s="16"/>
      <c r="GS8" s="16"/>
      <c r="GT8" s="16"/>
      <c r="GU8" s="16"/>
      <c r="GV8" s="16"/>
      <c r="GW8" s="16"/>
      <c r="GX8" s="16"/>
      <c r="GY8" s="16"/>
      <c r="GZ8" s="16"/>
      <c r="HA8" s="16"/>
      <c r="HB8" s="16"/>
      <c r="HC8" s="16"/>
      <c r="HD8" s="16"/>
      <c r="HE8" s="16"/>
      <c r="HF8" s="16"/>
      <c r="HG8" s="16"/>
    </row>
    <row r="9" spans="1:215" ht="13.2" x14ac:dyDescent="0.25">
      <c r="B9" s="9" t="s">
        <v>22</v>
      </c>
      <c r="D9" s="3" t="s">
        <v>21</v>
      </c>
      <c r="E9" s="7"/>
      <c r="F9" s="24">
        <f>IF('[2]B.Art NRW'!E9="...","",'[2]B.Art NRW'!E9)</f>
        <v>4441</v>
      </c>
      <c r="G9" s="24">
        <f>IF('[2]B.Art NRW'!F9="...","",'[2]B.Art NRW'!F9)</f>
        <v>4453</v>
      </c>
      <c r="H9" s="24">
        <f>IF('[2]B.Art NRW'!G9="...","",'[2]B.Art NRW'!G9)</f>
        <v>4497</v>
      </c>
      <c r="I9" s="24">
        <f>IF('[2]B.Art NRW'!H9="...","",'[2]B.Art NRW'!H9)</f>
        <v>4581</v>
      </c>
      <c r="J9" s="24">
        <f>IF('[2]B.Art NRW'!I9="...","",'[2]B.Art NRW'!I9)</f>
        <v>4595</v>
      </c>
      <c r="K9" s="24">
        <f>IF('[2]B.Art NRW'!J9="...","",'[2]B.Art NRW'!J9)</f>
        <v>4647</v>
      </c>
      <c r="L9" s="24">
        <f>IF('[2]B.Art NRW'!K9="...","",'[2]B.Art NRW'!K9)</f>
        <v>4698</v>
      </c>
      <c r="M9" s="24">
        <f>IF('[2]B.Art NRW'!L9="...","",'[2]B.Art NRW'!L9)</f>
        <v>4722</v>
      </c>
      <c r="N9" s="24">
        <f>IF('[2]B.Art NRW'!M9="...","",'[2]B.Art NRW'!M9)</f>
        <v>4747</v>
      </c>
      <c r="O9" s="24">
        <f>IF('[2]B.Art NRW'!N9="...","",'[2]B.Art NRW'!N9)</f>
        <v>4745</v>
      </c>
      <c r="P9" s="24">
        <f>IF('[2]B.Art NRW'!O9="...","",'[2]B.Art NRW'!O9)</f>
        <v>4677</v>
      </c>
      <c r="Q9" s="24" t="str">
        <f>IF('[2]B.Art NRW'!P9="...","",'[2]B.Art NRW'!P9)</f>
        <v/>
      </c>
    </row>
    <row r="10" spans="1:215" ht="13.2" x14ac:dyDescent="0.25">
      <c r="B10" s="9" t="s">
        <v>23</v>
      </c>
      <c r="D10" s="3" t="s">
        <v>21</v>
      </c>
      <c r="E10" s="7"/>
      <c r="F10" s="24">
        <f>IF('[2]B.Art NRW'!E10="...","",'[2]B.Art NRW'!E10)</f>
        <v>348356</v>
      </c>
      <c r="G10" s="24">
        <f>IF('[2]B.Art NRW'!F10="...","",'[2]B.Art NRW'!F10)</f>
        <v>347872</v>
      </c>
      <c r="H10" s="24">
        <f>IF('[2]B.Art NRW'!G10="...","",'[2]B.Art NRW'!G10)</f>
        <v>348827</v>
      </c>
      <c r="I10" s="24">
        <f>IF('[2]B.Art NRW'!H10="...","",'[2]B.Art NRW'!H10)</f>
        <v>349060</v>
      </c>
      <c r="J10" s="24">
        <f>IF('[2]B.Art NRW'!I10="...","",'[2]B.Art NRW'!I10)</f>
        <v>349002</v>
      </c>
      <c r="K10" s="24">
        <f>IF('[2]B.Art NRW'!J10="...","",'[2]B.Art NRW'!J10)</f>
        <v>349509</v>
      </c>
      <c r="L10" s="24">
        <f>IF('[2]B.Art NRW'!K10="...","",'[2]B.Art NRW'!K10)</f>
        <v>351497</v>
      </c>
      <c r="M10" s="24">
        <f>IF('[2]B.Art NRW'!L10="...","",'[2]B.Art NRW'!L10)</f>
        <v>352084</v>
      </c>
      <c r="N10" s="24">
        <f>IF('[2]B.Art NRW'!M10="...","",'[2]B.Art NRW'!M10)</f>
        <v>352223</v>
      </c>
      <c r="O10" s="24">
        <f>IF('[2]B.Art NRW'!N10="...","",'[2]B.Art NRW'!N10)</f>
        <v>352795</v>
      </c>
      <c r="P10" s="24">
        <f>IF('[2]B.Art NRW'!O10="...","",'[2]B.Art NRW'!O10)</f>
        <v>353231</v>
      </c>
      <c r="Q10" s="24" t="str">
        <f>IF('[2]B.Art NRW'!P10="...","",'[2]B.Art NRW'!P10)</f>
        <v/>
      </c>
    </row>
    <row r="11" spans="1:215" ht="13.2" x14ac:dyDescent="0.25">
      <c r="B11" s="9" t="s">
        <v>24</v>
      </c>
      <c r="D11" s="3" t="s">
        <v>21</v>
      </c>
      <c r="E11" s="7"/>
      <c r="F11" s="24">
        <f>IF('[2]B.Art NRW'!E11="...","",'[2]B.Art NRW'!E11)</f>
        <v>331746</v>
      </c>
      <c r="G11" s="24">
        <f>IF('[2]B.Art NRW'!F11="...","",'[2]B.Art NRW'!F11)</f>
        <v>331612</v>
      </c>
      <c r="H11" s="24">
        <f>IF('[2]B.Art NRW'!G11="...","",'[2]B.Art NRW'!G11)</f>
        <v>332941</v>
      </c>
      <c r="I11" s="24">
        <f>IF('[2]B.Art NRW'!H11="...","",'[2]B.Art NRW'!H11)</f>
        <v>335123</v>
      </c>
      <c r="J11" s="24">
        <f>IF('[2]B.Art NRW'!I11="...","",'[2]B.Art NRW'!I11)</f>
        <v>336024</v>
      </c>
      <c r="K11" s="24">
        <f>IF('[2]B.Art NRW'!J11="...","",'[2]B.Art NRW'!J11)</f>
        <v>337134</v>
      </c>
      <c r="L11" s="24">
        <f>IF('[2]B.Art NRW'!K11="...","",'[2]B.Art NRW'!K11)</f>
        <v>338614</v>
      </c>
      <c r="M11" s="24">
        <f>IF('[2]B.Art NRW'!L11="...","",'[2]B.Art NRW'!L11)</f>
        <v>338523</v>
      </c>
      <c r="N11" s="24">
        <f>IF('[2]B.Art NRW'!M11="...","",'[2]B.Art NRW'!M11)</f>
        <v>339772</v>
      </c>
      <c r="O11" s="24">
        <f>IF('[2]B.Art NRW'!N11="...","",'[2]B.Art NRW'!N11)</f>
        <v>340196</v>
      </c>
      <c r="P11" s="24">
        <f>IF('[2]B.Art NRW'!O11="...","",'[2]B.Art NRW'!O11)</f>
        <v>339704</v>
      </c>
      <c r="Q11" s="24" t="str">
        <f>IF('[2]B.Art NRW'!P11="...","",'[2]B.Art NRW'!P11)</f>
        <v/>
      </c>
    </row>
    <row r="12" spans="1:215" ht="13.2" x14ac:dyDescent="0.25">
      <c r="B12" s="9" t="s">
        <v>25</v>
      </c>
      <c r="D12" s="3" t="s">
        <v>21</v>
      </c>
      <c r="E12" s="7">
        <f>SUM(F12:Q12)</f>
        <v>23042696</v>
      </c>
      <c r="F12" s="24">
        <f>IF('[2]B.Art NRW'!E12="...","",'[2]B.Art NRW'!E12)</f>
        <v>1517546</v>
      </c>
      <c r="G12" s="24">
        <f>IF('[2]B.Art NRW'!F12="...","",'[2]B.Art NRW'!F12)</f>
        <v>1624962</v>
      </c>
      <c r="H12" s="24">
        <f>IF('[2]B.Art NRW'!G12="...","",'[2]B.Art NRW'!G12)</f>
        <v>1921451</v>
      </c>
      <c r="I12" s="24">
        <f>IF('[2]B.Art NRW'!H12="...","",'[2]B.Art NRW'!H12)</f>
        <v>1979866</v>
      </c>
      <c r="J12" s="24">
        <f>IF('[2]B.Art NRW'!I12="...","",'[2]B.Art NRW'!I12)</f>
        <v>2357600</v>
      </c>
      <c r="K12" s="24">
        <f>IF('[2]B.Art NRW'!J12="...","",'[2]B.Art NRW'!J12)</f>
        <v>2260996</v>
      </c>
      <c r="L12" s="24">
        <f>IF('[2]B.Art NRW'!K12="...","",'[2]B.Art NRW'!K12)</f>
        <v>2165650</v>
      </c>
      <c r="M12" s="24">
        <f>IF('[2]B.Art NRW'!L12="...","",'[2]B.Art NRW'!L12)</f>
        <v>2295176</v>
      </c>
      <c r="N12" s="24">
        <f>IF('[2]B.Art NRW'!M12="...","",'[2]B.Art NRW'!M12)</f>
        <v>2431116</v>
      </c>
      <c r="O12" s="24">
        <f>IF('[2]B.Art NRW'!N12="...","",'[2]B.Art NRW'!N12)</f>
        <v>2304946</v>
      </c>
      <c r="P12" s="24">
        <f>IF('[2]B.Art NRW'!O12="...","",'[2]B.Art NRW'!O12)</f>
        <v>2183387</v>
      </c>
      <c r="Q12" s="24" t="str">
        <f>IF('[2]B.Art NRW'!P12="...","",'[2]B.Art NRW'!P12)</f>
        <v/>
      </c>
    </row>
    <row r="13" spans="1:215" ht="13.2" x14ac:dyDescent="0.25">
      <c r="D13" s="3" t="s">
        <v>26</v>
      </c>
      <c r="E13" s="8">
        <f>100*E12/'2024'!E12-100</f>
        <v>1.9224103811399118</v>
      </c>
      <c r="F13" s="24">
        <f>IF('[2]B.Art NRW'!E13="...","",'[2]B.Art NRW'!E13)</f>
        <v>-1.1000000000000001</v>
      </c>
      <c r="G13" s="24">
        <f>IF('[2]B.Art NRW'!F13="...","",'[2]B.Art NRW'!F13)</f>
        <v>2.2999999999999998</v>
      </c>
      <c r="H13" s="24">
        <f>IF('[2]B.Art NRW'!G13="...","",'[2]B.Art NRW'!G13)</f>
        <v>2.2999999999999998</v>
      </c>
      <c r="I13" s="24">
        <f>IF('[2]B.Art NRW'!H13="...","",'[2]B.Art NRW'!H13)</f>
        <v>-2.7</v>
      </c>
      <c r="J13" s="24">
        <f>IF('[2]B.Art NRW'!I13="...","",'[2]B.Art NRW'!I13)</f>
        <v>5.0999999999999996</v>
      </c>
      <c r="K13" s="24">
        <f>IF('[2]B.Art NRW'!J13="...","",'[2]B.Art NRW'!J13)</f>
        <v>-4.5999999999999996</v>
      </c>
      <c r="L13" s="24">
        <f>IF('[2]B.Art NRW'!K13="...","",'[2]B.Art NRW'!K13)</f>
        <v>1.4</v>
      </c>
      <c r="M13" s="24">
        <f>IF('[2]B.Art NRW'!L13="...","",'[2]B.Art NRW'!L13)</f>
        <v>2.4</v>
      </c>
      <c r="N13" s="24">
        <f>IF('[2]B.Art NRW'!M13="...","",'[2]B.Art NRW'!M13)</f>
        <v>6.3</v>
      </c>
      <c r="O13" s="24">
        <f>IF('[2]B.Art NRW'!N13="...","",'[2]B.Art NRW'!N13)</f>
        <v>6.6</v>
      </c>
      <c r="P13" s="24">
        <f>IF('[2]B.Art NRW'!O13="...","",'[2]B.Art NRW'!O13)</f>
        <v>2.4</v>
      </c>
      <c r="Q13" s="24" t="str">
        <f>IF('[2]B.Art NRW'!P13="...","",'[2]B.Art NRW'!P13)</f>
        <v/>
      </c>
    </row>
    <row r="14" spans="1:215" ht="13.2" x14ac:dyDescent="0.25">
      <c r="B14" s="9" t="s">
        <v>25</v>
      </c>
      <c r="C14" s="9" t="s">
        <v>27</v>
      </c>
      <c r="D14" s="3" t="s">
        <v>21</v>
      </c>
      <c r="E14" s="7">
        <f>SUM(F14:Q14)</f>
        <v>17860491</v>
      </c>
      <c r="F14" s="24">
        <f>IF('[2]B.Art NRW'!E14="...","",'[2]B.Art NRW'!E14)</f>
        <v>1181641</v>
      </c>
      <c r="G14" s="24">
        <f>IF('[2]B.Art NRW'!F14="...","",'[2]B.Art NRW'!F14)</f>
        <v>1266848</v>
      </c>
      <c r="H14" s="24">
        <f>IF('[2]B.Art NRW'!G14="...","",'[2]B.Art NRW'!G14)</f>
        <v>1526293</v>
      </c>
      <c r="I14" s="24">
        <f>IF('[2]B.Art NRW'!H14="...","",'[2]B.Art NRW'!H14)</f>
        <v>1546832</v>
      </c>
      <c r="J14" s="24">
        <f>IF('[2]B.Art NRW'!I14="...","",'[2]B.Art NRW'!I14)</f>
        <v>1856172</v>
      </c>
      <c r="K14" s="24">
        <f>IF('[2]B.Art NRW'!J14="...","",'[2]B.Art NRW'!J14)</f>
        <v>1788448</v>
      </c>
      <c r="L14" s="24">
        <f>IF('[2]B.Art NRW'!K14="...","",'[2]B.Art NRW'!K14)</f>
        <v>1636630</v>
      </c>
      <c r="M14" s="24">
        <f>IF('[2]B.Art NRW'!L14="...","",'[2]B.Art NRW'!L14)</f>
        <v>1716361</v>
      </c>
      <c r="N14" s="24">
        <f>IF('[2]B.Art NRW'!M14="...","",'[2]B.Art NRW'!M14)</f>
        <v>1920251</v>
      </c>
      <c r="O14" s="24">
        <f>IF('[2]B.Art NRW'!N14="...","",'[2]B.Art NRW'!N14)</f>
        <v>1755519</v>
      </c>
      <c r="P14" s="24">
        <f>IF('[2]B.Art NRW'!O14="...","",'[2]B.Art NRW'!O14)</f>
        <v>1665496</v>
      </c>
      <c r="Q14" s="24" t="str">
        <f>IF('[2]B.Art NRW'!P14="...","",'[2]B.Art NRW'!P14)</f>
        <v/>
      </c>
    </row>
    <row r="15" spans="1:215" ht="13.2" x14ac:dyDescent="0.25">
      <c r="C15" s="9" t="s">
        <v>28</v>
      </c>
      <c r="D15" s="3" t="s">
        <v>21</v>
      </c>
      <c r="E15" s="7">
        <f>SUM(F15:Q15)</f>
        <v>5182205</v>
      </c>
      <c r="F15" s="24">
        <f>IF('[2]B.Art NRW'!E15="...","",'[2]B.Art NRW'!E15)</f>
        <v>335905</v>
      </c>
      <c r="G15" s="24">
        <f>IF('[2]B.Art NRW'!F15="...","",'[2]B.Art NRW'!F15)</f>
        <v>358114</v>
      </c>
      <c r="H15" s="24">
        <f>IF('[2]B.Art NRW'!G15="...","",'[2]B.Art NRW'!G15)</f>
        <v>395158</v>
      </c>
      <c r="I15" s="24">
        <f>IF('[2]B.Art NRW'!H15="...","",'[2]B.Art NRW'!H15)</f>
        <v>433034</v>
      </c>
      <c r="J15" s="24">
        <f>IF('[2]B.Art NRW'!I15="...","",'[2]B.Art NRW'!I15)</f>
        <v>501428</v>
      </c>
      <c r="K15" s="24">
        <f>IF('[2]B.Art NRW'!J15="...","",'[2]B.Art NRW'!J15)</f>
        <v>472548</v>
      </c>
      <c r="L15" s="24">
        <f>IF('[2]B.Art NRW'!K15="...","",'[2]B.Art NRW'!K15)</f>
        <v>529020</v>
      </c>
      <c r="M15" s="24">
        <f>IF('[2]B.Art NRW'!L15="...","",'[2]B.Art NRW'!L15)</f>
        <v>578815</v>
      </c>
      <c r="N15" s="24">
        <f>IF('[2]B.Art NRW'!M15="...","",'[2]B.Art NRW'!M15)</f>
        <v>510865</v>
      </c>
      <c r="O15" s="24">
        <f>IF('[2]B.Art NRW'!N15="...","",'[2]B.Art NRW'!N15)</f>
        <v>549427</v>
      </c>
      <c r="P15" s="24">
        <f>IF('[2]B.Art NRW'!O15="...","",'[2]B.Art NRW'!O15)</f>
        <v>517891</v>
      </c>
      <c r="Q15" s="24" t="str">
        <f>IF('[2]B.Art NRW'!P15="...","",'[2]B.Art NRW'!P15)</f>
        <v/>
      </c>
      <c r="S15" s="16"/>
    </row>
    <row r="16" spans="1:215" ht="13.2" x14ac:dyDescent="0.25">
      <c r="C16" s="9" t="s">
        <v>27</v>
      </c>
      <c r="D16" s="3" t="s">
        <v>26</v>
      </c>
      <c r="E16" s="8">
        <f>100*E14/'2024'!E14-100</f>
        <v>1.5922989011269095</v>
      </c>
      <c r="F16" s="24">
        <f>IF('[2]B.Art NRW'!E16="...","",'[2]B.Art NRW'!E16)</f>
        <v>-1</v>
      </c>
      <c r="G16" s="24">
        <f>IF('[2]B.Art NRW'!F16="...","",'[2]B.Art NRW'!F16)</f>
        <v>0.4</v>
      </c>
      <c r="H16" s="24">
        <f>IF('[2]B.Art NRW'!G16="...","",'[2]B.Art NRW'!G16)</f>
        <v>1.8</v>
      </c>
      <c r="I16" s="24">
        <f>IF('[2]B.Art NRW'!H16="...","",'[2]B.Art NRW'!H16)</f>
        <v>-3.9</v>
      </c>
      <c r="J16" s="24">
        <f>IF('[2]B.Art NRW'!I16="...","",'[2]B.Art NRW'!I16)</f>
        <v>4.4000000000000004</v>
      </c>
      <c r="K16" s="24">
        <f>IF('[2]B.Art NRW'!J16="...","",'[2]B.Art NRW'!J16)</f>
        <v>3.7</v>
      </c>
      <c r="L16" s="24">
        <f>IF('[2]B.Art NRW'!K16="...","",'[2]B.Art NRW'!K16)</f>
        <v>3.1</v>
      </c>
      <c r="M16" s="24">
        <f>IF('[2]B.Art NRW'!L16="...","",'[2]B.Art NRW'!L16)</f>
        <v>-0.6</v>
      </c>
      <c r="N16" s="24">
        <f>IF('[2]B.Art NRW'!M16="...","",'[2]B.Art NRW'!M16)</f>
        <v>4.9000000000000004</v>
      </c>
      <c r="O16" s="24">
        <f>IF('[2]B.Art NRW'!N16="...","",'[2]B.Art NRW'!N16)</f>
        <v>2.2999999999999998</v>
      </c>
      <c r="P16" s="24">
        <f>IF('[2]B.Art NRW'!O16="...","",'[2]B.Art NRW'!O16)</f>
        <v>0.6</v>
      </c>
      <c r="Q16" s="24" t="str">
        <f>IF('[2]B.Art NRW'!P16="...","",'[2]B.Art NRW'!P16)</f>
        <v/>
      </c>
    </row>
    <row r="17" spans="1:17" ht="13.2" x14ac:dyDescent="0.25">
      <c r="C17" s="9" t="s">
        <v>28</v>
      </c>
      <c r="D17" s="3" t="s">
        <v>26</v>
      </c>
      <c r="E17" s="8">
        <f>100*E15/'2024'!E15-100</f>
        <v>3.107877173969058</v>
      </c>
      <c r="F17" s="24">
        <f>IF('[2]B.Art NRW'!E17="...","",'[2]B.Art NRW'!E17)</f>
        <v>-1.2</v>
      </c>
      <c r="G17" s="24">
        <f>IF('[2]B.Art NRW'!F17="...","",'[2]B.Art NRW'!F17)</f>
        <v>9.8000000000000007</v>
      </c>
      <c r="H17" s="24">
        <f>IF('[2]B.Art NRW'!G17="...","",'[2]B.Art NRW'!G17)</f>
        <v>4.4000000000000004</v>
      </c>
      <c r="I17" s="24">
        <f>IF('[2]B.Art NRW'!H17="...","",'[2]B.Art NRW'!H17)</f>
        <v>1.5</v>
      </c>
      <c r="J17" s="24">
        <f>IF('[2]B.Art NRW'!I17="...","",'[2]B.Art NRW'!I17)</f>
        <v>7.9</v>
      </c>
      <c r="K17" s="24">
        <f>IF('[2]B.Art NRW'!J17="...","",'[2]B.Art NRW'!J17)</f>
        <v>-26.7</v>
      </c>
      <c r="L17" s="24">
        <f>IF('[2]B.Art NRW'!K17="...","",'[2]B.Art NRW'!K17)</f>
        <v>-3.7</v>
      </c>
      <c r="M17" s="24">
        <f>IF('[2]B.Art NRW'!L17="...","",'[2]B.Art NRW'!L17)</f>
        <v>12.1</v>
      </c>
      <c r="N17" s="24">
        <f>IF('[2]B.Art NRW'!M17="...","",'[2]B.Art NRW'!M17)</f>
        <v>11.9</v>
      </c>
      <c r="O17" s="24">
        <f>IF('[2]B.Art NRW'!N17="...","",'[2]B.Art NRW'!N17)</f>
        <v>23.1</v>
      </c>
      <c r="P17" s="24">
        <f>IF('[2]B.Art NRW'!O17="...","",'[2]B.Art NRW'!O17)</f>
        <v>8.5</v>
      </c>
      <c r="Q17" s="24" t="str">
        <f>IF('[2]B.Art NRW'!P17="...","",'[2]B.Art NRW'!P17)</f>
        <v/>
      </c>
    </row>
    <row r="18" spans="1:17" ht="13.2" x14ac:dyDescent="0.25">
      <c r="B18" s="9" t="s">
        <v>29</v>
      </c>
      <c r="D18" s="3" t="s">
        <v>21</v>
      </c>
      <c r="E18" s="7">
        <f>SUM(F18:Q18)</f>
        <v>51262329</v>
      </c>
      <c r="F18" s="24">
        <f>IF('[2]B.Art NRW'!E18="...","",'[2]B.Art NRW'!E18)</f>
        <v>3413398</v>
      </c>
      <c r="G18" s="24">
        <f>IF('[2]B.Art NRW'!F18="...","",'[2]B.Art NRW'!F18)</f>
        <v>3550974</v>
      </c>
      <c r="H18" s="24">
        <f>IF('[2]B.Art NRW'!G18="...","",'[2]B.Art NRW'!G18)</f>
        <v>4276370</v>
      </c>
      <c r="I18" s="24">
        <f>IF('[2]B.Art NRW'!H18="...","",'[2]B.Art NRW'!H18)</f>
        <v>4495402</v>
      </c>
      <c r="J18" s="24">
        <f>IF('[2]B.Art NRW'!I18="...","",'[2]B.Art NRW'!I18)</f>
        <v>5192708</v>
      </c>
      <c r="K18" s="24">
        <f>IF('[2]B.Art NRW'!J18="...","",'[2]B.Art NRW'!J18)</f>
        <v>4993168</v>
      </c>
      <c r="L18" s="24">
        <f>IF('[2]B.Art NRW'!K18="...","",'[2]B.Art NRW'!K18)</f>
        <v>5078113</v>
      </c>
      <c r="M18" s="24">
        <f>IF('[2]B.Art NRW'!L18="...","",'[2]B.Art NRW'!L18)</f>
        <v>5315873</v>
      </c>
      <c r="N18" s="24">
        <f>IF('[2]B.Art NRW'!M18="...","",'[2]B.Art NRW'!M18)</f>
        <v>5178726</v>
      </c>
      <c r="O18" s="24">
        <f>IF('[2]B.Art NRW'!N18="...","",'[2]B.Art NRW'!N18)</f>
        <v>5219416</v>
      </c>
      <c r="P18" s="24">
        <f>IF('[2]B.Art NRW'!O18="...","",'[2]B.Art NRW'!O18)</f>
        <v>4548181</v>
      </c>
      <c r="Q18" s="24" t="str">
        <f>IF('[2]B.Art NRW'!P18="...","",'[2]B.Art NRW'!P18)</f>
        <v/>
      </c>
    </row>
    <row r="19" spans="1:17" ht="13.2" x14ac:dyDescent="0.25">
      <c r="D19" s="3" t="s">
        <v>26</v>
      </c>
      <c r="E19" s="8">
        <f>100*E18/'2024'!E18-100</f>
        <v>1.4898452104681184</v>
      </c>
      <c r="F19" s="24">
        <f>IF('[2]B.Art NRW'!E19="...","",'[2]B.Art NRW'!E19)</f>
        <v>-2.4</v>
      </c>
      <c r="G19" s="24">
        <f>IF('[2]B.Art NRW'!F19="...","",'[2]B.Art NRW'!F19)</f>
        <v>-0.9</v>
      </c>
      <c r="H19" s="24">
        <f>IF('[2]B.Art NRW'!G19="...","",'[2]B.Art NRW'!G19)</f>
        <v>1.1000000000000001</v>
      </c>
      <c r="I19" s="24">
        <f>IF('[2]B.Art NRW'!H19="...","",'[2]B.Art NRW'!H19)</f>
        <v>1.5</v>
      </c>
      <c r="J19" s="24">
        <f>IF('[2]B.Art NRW'!I19="...","",'[2]B.Art NRW'!I19)</f>
        <v>3.8</v>
      </c>
      <c r="K19" s="24">
        <f>IF('[2]B.Art NRW'!J19="...","",'[2]B.Art NRW'!J19)</f>
        <v>-5.2</v>
      </c>
      <c r="L19" s="24">
        <f>IF('[2]B.Art NRW'!K19="...","",'[2]B.Art NRW'!K19)</f>
        <v>2.2999999999999998</v>
      </c>
      <c r="M19" s="24">
        <f>IF('[2]B.Art NRW'!L19="...","",'[2]B.Art NRW'!L19)</f>
        <v>2.4</v>
      </c>
      <c r="N19" s="24">
        <f>IF('[2]B.Art NRW'!M19="...","",'[2]B.Art NRW'!M19)</f>
        <v>5.0999999999999996</v>
      </c>
      <c r="O19" s="24">
        <f>IF('[2]B.Art NRW'!N19="...","",'[2]B.Art NRW'!N19)</f>
        <v>6.2</v>
      </c>
      <c r="P19" s="24">
        <f>IF('[2]B.Art NRW'!O19="...","",'[2]B.Art NRW'!O19)</f>
        <v>0.9</v>
      </c>
      <c r="Q19" s="24" t="str">
        <f>IF('[2]B.Art NRW'!P19="...","",'[2]B.Art NRW'!P19)</f>
        <v/>
      </c>
    </row>
    <row r="20" spans="1:17" ht="13.2" x14ac:dyDescent="0.25">
      <c r="B20" s="9" t="s">
        <v>29</v>
      </c>
      <c r="C20" s="9" t="s">
        <v>27</v>
      </c>
      <c r="D20" s="3" t="s">
        <v>21</v>
      </c>
      <c r="E20" s="7">
        <f>SUM(F20:Q20)</f>
        <v>40813581</v>
      </c>
      <c r="F20" s="24">
        <f>IF('[2]B.Art NRW'!E20="...","",'[2]B.Art NRW'!E20)</f>
        <v>2743033</v>
      </c>
      <c r="G20" s="24">
        <f>IF('[2]B.Art NRW'!F20="...","",'[2]B.Art NRW'!F20)</f>
        <v>2829350</v>
      </c>
      <c r="H20" s="24">
        <f>IF('[2]B.Art NRW'!G20="...","",'[2]B.Art NRW'!G20)</f>
        <v>3469612</v>
      </c>
      <c r="I20" s="24">
        <f>IF('[2]B.Art NRW'!H20="...","",'[2]B.Art NRW'!H20)</f>
        <v>3640110</v>
      </c>
      <c r="J20" s="24">
        <f>IF('[2]B.Art NRW'!I20="...","",'[2]B.Art NRW'!I20)</f>
        <v>4203967</v>
      </c>
      <c r="K20" s="24">
        <f>IF('[2]B.Art NRW'!J20="...","",'[2]B.Art NRW'!J20)</f>
        <v>4047754</v>
      </c>
      <c r="L20" s="24">
        <f>IF('[2]B.Art NRW'!K20="...","",'[2]B.Art NRW'!K20)</f>
        <v>3962526</v>
      </c>
      <c r="M20" s="24">
        <f>IF('[2]B.Art NRW'!L20="...","",'[2]B.Art NRW'!L20)</f>
        <v>4089113</v>
      </c>
      <c r="N20" s="24">
        <f>IF('[2]B.Art NRW'!M20="...","",'[2]B.Art NRW'!M20)</f>
        <v>4171007</v>
      </c>
      <c r="O20" s="24">
        <f>IF('[2]B.Art NRW'!N20="...","",'[2]B.Art NRW'!N20)</f>
        <v>4081378</v>
      </c>
      <c r="P20" s="24">
        <f>IF('[2]B.Art NRW'!O20="...","",'[2]B.Art NRW'!O20)</f>
        <v>3575731</v>
      </c>
      <c r="Q20" s="24" t="str">
        <f>IF('[2]B.Art NRW'!P20="...","",'[2]B.Art NRW'!P20)</f>
        <v/>
      </c>
    </row>
    <row r="21" spans="1:17" ht="13.2" x14ac:dyDescent="0.25">
      <c r="C21" s="9" t="s">
        <v>28</v>
      </c>
      <c r="D21" s="3" t="s">
        <v>21</v>
      </c>
      <c r="E21" s="7">
        <f>SUM(F21:Q21)</f>
        <v>10448748</v>
      </c>
      <c r="F21" s="24">
        <f>IF('[2]B.Art NRW'!E21="...","",'[2]B.Art NRW'!E21)</f>
        <v>670365</v>
      </c>
      <c r="G21" s="24">
        <f>IF('[2]B.Art NRW'!F21="...","",'[2]B.Art NRW'!F21)</f>
        <v>721624</v>
      </c>
      <c r="H21" s="24">
        <f>IF('[2]B.Art NRW'!G21="...","",'[2]B.Art NRW'!G21)</f>
        <v>806758</v>
      </c>
      <c r="I21" s="24">
        <f>IF('[2]B.Art NRW'!H21="...","",'[2]B.Art NRW'!H21)</f>
        <v>855292</v>
      </c>
      <c r="J21" s="24">
        <f>IF('[2]B.Art NRW'!I21="...","",'[2]B.Art NRW'!I21)</f>
        <v>988741</v>
      </c>
      <c r="K21" s="24">
        <f>IF('[2]B.Art NRW'!J21="...","",'[2]B.Art NRW'!J21)</f>
        <v>945414</v>
      </c>
      <c r="L21" s="24">
        <f>IF('[2]B.Art NRW'!K21="...","",'[2]B.Art NRW'!K21)</f>
        <v>1115587</v>
      </c>
      <c r="M21" s="24">
        <f>IF('[2]B.Art NRW'!L21="...","",'[2]B.Art NRW'!L21)</f>
        <v>1226760</v>
      </c>
      <c r="N21" s="24">
        <f>IF('[2]B.Art NRW'!M21="...","",'[2]B.Art NRW'!M21)</f>
        <v>1007719</v>
      </c>
      <c r="O21" s="24">
        <f>IF('[2]B.Art NRW'!N21="...","",'[2]B.Art NRW'!N21)</f>
        <v>1138038</v>
      </c>
      <c r="P21" s="24">
        <f>IF('[2]B.Art NRW'!O21="...","",'[2]B.Art NRW'!O21)</f>
        <v>972450</v>
      </c>
      <c r="Q21" s="24" t="str">
        <f>IF('[2]B.Art NRW'!P21="...","",'[2]B.Art NRW'!P21)</f>
        <v/>
      </c>
    </row>
    <row r="22" spans="1:17" ht="13.2" x14ac:dyDescent="0.25">
      <c r="C22" s="9" t="s">
        <v>27</v>
      </c>
      <c r="D22" s="3" t="s">
        <v>26</v>
      </c>
      <c r="E22" s="8">
        <f>100*E20/'2024'!E20-100</f>
        <v>1.3945735285152097</v>
      </c>
      <c r="F22" s="24">
        <f>IF('[2]B.Art NRW'!E22="...","",'[2]B.Art NRW'!E22)</f>
        <v>-1.7</v>
      </c>
      <c r="G22" s="24">
        <f>IF('[2]B.Art NRW'!F22="...","",'[2]B.Art NRW'!F22)</f>
        <v>-2</v>
      </c>
      <c r="H22" s="24">
        <f>IF('[2]B.Art NRW'!G22="...","",'[2]B.Art NRW'!G22)</f>
        <v>0.2</v>
      </c>
      <c r="I22" s="24">
        <f>IF('[2]B.Art NRW'!H22="...","",'[2]B.Art NRW'!H22)</f>
        <v>1.5</v>
      </c>
      <c r="J22" s="24">
        <f>IF('[2]B.Art NRW'!I22="...","",'[2]B.Art NRW'!I22)</f>
        <v>3.7</v>
      </c>
      <c r="K22" s="24">
        <f>IF('[2]B.Art NRW'!J22="...","",'[2]B.Art NRW'!J22)</f>
        <v>3.1</v>
      </c>
      <c r="L22" s="24">
        <f>IF('[2]B.Art NRW'!K22="...","",'[2]B.Art NRW'!K22)</f>
        <v>3.2</v>
      </c>
      <c r="M22" s="24">
        <f>IF('[2]B.Art NRW'!L22="...","",'[2]B.Art NRW'!L22)</f>
        <v>0.5</v>
      </c>
      <c r="N22" s="24">
        <f>IF('[2]B.Art NRW'!M22="...","",'[2]B.Art NRW'!M22)</f>
        <v>3.8</v>
      </c>
      <c r="O22" s="24">
        <f>IF('[2]B.Art NRW'!N22="...","",'[2]B.Art NRW'!N22)</f>
        <v>1.4</v>
      </c>
      <c r="P22" s="24">
        <f>IF('[2]B.Art NRW'!O22="...","",'[2]B.Art NRW'!O22)</f>
        <v>-0.6</v>
      </c>
      <c r="Q22" s="24" t="str">
        <f>IF('[2]B.Art NRW'!P22="...","",'[2]B.Art NRW'!P22)</f>
        <v/>
      </c>
    </row>
    <row r="23" spans="1:17" ht="13.2" x14ac:dyDescent="0.25">
      <c r="C23" s="9" t="s">
        <v>28</v>
      </c>
      <c r="D23" s="3" t="s">
        <v>26</v>
      </c>
      <c r="E23" s="8">
        <f>100*E21/'2024'!E21-100</f>
        <v>1.9993586448957359</v>
      </c>
      <c r="F23" s="24">
        <f>IF('[2]B.Art NRW'!E23="...","",'[2]B.Art NRW'!E23)</f>
        <v>-4.9000000000000004</v>
      </c>
      <c r="G23" s="24">
        <f>IF('[2]B.Art NRW'!F23="...","",'[2]B.Art NRW'!F23)</f>
        <v>3.5</v>
      </c>
      <c r="H23" s="24">
        <f>IF('[2]B.Art NRW'!G23="...","",'[2]B.Art NRW'!G23)</f>
        <v>5.5</v>
      </c>
      <c r="I23" s="24">
        <f>IF('[2]B.Art NRW'!H23="...","",'[2]B.Art NRW'!H23)</f>
        <v>1.8</v>
      </c>
      <c r="J23" s="24">
        <f>IF('[2]B.Art NRW'!I23="...","",'[2]B.Art NRW'!I23)</f>
        <v>5</v>
      </c>
      <c r="K23" s="24">
        <f>IF('[2]B.Art NRW'!J23="...","",'[2]B.Art NRW'!J23)</f>
        <v>-29.5</v>
      </c>
      <c r="L23" s="24">
        <f>IF('[2]B.Art NRW'!K23="...","",'[2]B.Art NRW'!K23)</f>
        <v>-0.5</v>
      </c>
      <c r="M23" s="24">
        <f>IF('[2]B.Art NRW'!L23="...","",'[2]B.Art NRW'!L23)</f>
        <v>9.3000000000000007</v>
      </c>
      <c r="N23" s="24">
        <f>IF('[2]B.Art NRW'!M23="...","",'[2]B.Art NRW'!M23)</f>
        <v>11.1</v>
      </c>
      <c r="O23" s="24">
        <f>IF('[2]B.Art NRW'!N23="...","",'[2]B.Art NRW'!N23)</f>
        <v>27.6</v>
      </c>
      <c r="P23" s="24">
        <f>IF('[2]B.Art NRW'!O23="...","",'[2]B.Art NRW'!O23)</f>
        <v>6.7</v>
      </c>
      <c r="Q23" s="24" t="str">
        <f>IF('[2]B.Art NRW'!P23="...","",'[2]B.Art NRW'!P23)</f>
        <v/>
      </c>
    </row>
    <row r="24" spans="1:17" ht="13.2" x14ac:dyDescent="0.25">
      <c r="B24" s="9" t="s">
        <v>30</v>
      </c>
      <c r="D24" s="3" t="s">
        <v>21</v>
      </c>
      <c r="E24" s="22">
        <f>E18/E12</f>
        <v>2.2246671570028091</v>
      </c>
      <c r="F24" s="24">
        <f>IF('[2]B.Art NRW'!E24="...","",'[2]B.Art NRW'!E24)</f>
        <v>2.2000000000000002</v>
      </c>
      <c r="G24" s="24">
        <f>IF('[2]B.Art NRW'!F24="...","",'[2]B.Art NRW'!F24)</f>
        <v>2.2000000000000002</v>
      </c>
      <c r="H24" s="24">
        <f>IF('[2]B.Art NRW'!G24="...","",'[2]B.Art NRW'!G24)</f>
        <v>2.2000000000000002</v>
      </c>
      <c r="I24" s="24">
        <f>IF('[2]B.Art NRW'!H24="...","",'[2]B.Art NRW'!H24)</f>
        <v>2.2999999999999998</v>
      </c>
      <c r="J24" s="24">
        <f>IF('[2]B.Art NRW'!I24="...","",'[2]B.Art NRW'!I24)</f>
        <v>2.2000000000000002</v>
      </c>
      <c r="K24" s="24">
        <f>IF('[2]B.Art NRW'!J24="...","",'[2]B.Art NRW'!J24)</f>
        <v>2.2000000000000002</v>
      </c>
      <c r="L24" s="24">
        <f>IF('[2]B.Art NRW'!K24="...","",'[2]B.Art NRW'!K24)</f>
        <v>2.2999999999999998</v>
      </c>
      <c r="M24" s="24">
        <f>IF('[2]B.Art NRW'!L24="...","",'[2]B.Art NRW'!L24)</f>
        <v>2.2999999999999998</v>
      </c>
      <c r="N24" s="24">
        <f>IF('[2]B.Art NRW'!M24="...","",'[2]B.Art NRW'!M24)</f>
        <v>2.1</v>
      </c>
      <c r="O24" s="24">
        <f>IF('[2]B.Art NRW'!N24="...","",'[2]B.Art NRW'!N24)</f>
        <v>2.2999999999999998</v>
      </c>
      <c r="P24" s="24">
        <f>IF('[2]B.Art NRW'!O24="...","",'[2]B.Art NRW'!O24)</f>
        <v>2.1</v>
      </c>
      <c r="Q24" s="24" t="str">
        <f>IF('[2]B.Art NRW'!P24="...","",'[2]B.Art NRW'!P24)</f>
        <v/>
      </c>
    </row>
    <row r="25" spans="1:17" ht="13.2" x14ac:dyDescent="0.25">
      <c r="B25" s="9" t="s">
        <v>31</v>
      </c>
      <c r="D25" s="3" t="s">
        <v>32</v>
      </c>
      <c r="E25" s="22"/>
      <c r="F25" s="24">
        <f>IF('[2]B.Art NRW'!E25="...","",'[2]B.Art NRW'!E25)</f>
        <v>33.4</v>
      </c>
      <c r="G25" s="24">
        <f>IF('[2]B.Art NRW'!F25="...","",'[2]B.Art NRW'!F25)</f>
        <v>37.9</v>
      </c>
      <c r="H25" s="24">
        <f>IF('[2]B.Art NRW'!G25="...","",'[2]B.Art NRW'!G25)</f>
        <v>40.5</v>
      </c>
      <c r="I25" s="24">
        <f>IF('[2]B.Art NRW'!H25="...","",'[2]B.Art NRW'!H25)</f>
        <v>42.3</v>
      </c>
      <c r="J25" s="24">
        <f>IF('[2]B.Art NRW'!I25="...","",'[2]B.Art NRW'!I25)</f>
        <v>46.4</v>
      </c>
      <c r="K25" s="24">
        <f>IF('[2]B.Art NRW'!J25="...","",'[2]B.Art NRW'!J25)</f>
        <v>44.9</v>
      </c>
      <c r="L25" s="24">
        <f>IF('[2]B.Art NRW'!K25="...","",'[2]B.Art NRW'!K25)</f>
        <v>44.2</v>
      </c>
      <c r="M25" s="24">
        <f>IF('[2]B.Art NRW'!L25="...","",'[2]B.Art NRW'!L25)</f>
        <v>45.1</v>
      </c>
      <c r="N25" s="24">
        <f>IF('[2]B.Art NRW'!M25="...","",'[2]B.Art NRW'!M25)</f>
        <v>48.2</v>
      </c>
      <c r="O25" s="24">
        <f>IF('[2]B.Art NRW'!N25="...","",'[2]B.Art NRW'!N25)</f>
        <v>47.7</v>
      </c>
      <c r="P25" s="24">
        <f>IF('[2]B.Art NRW'!O25="...","",'[2]B.Art NRW'!O25)</f>
        <v>44.1</v>
      </c>
      <c r="Q25" s="24" t="str">
        <f>IF('[2]B.Art NRW'!P25="...","",'[2]B.Art NRW'!P25)</f>
        <v/>
      </c>
    </row>
    <row r="26" spans="1:17" x14ac:dyDescent="0.3">
      <c r="A26" s="13" t="s">
        <v>33</v>
      </c>
      <c r="E26" s="7"/>
      <c r="F26" s="27"/>
      <c r="G26" s="27"/>
      <c r="H26" s="27"/>
      <c r="I26" s="27"/>
      <c r="J26" s="27"/>
      <c r="K26" s="27"/>
      <c r="L26" s="27"/>
      <c r="M26" s="27"/>
      <c r="N26" s="27"/>
      <c r="O26" s="27"/>
      <c r="P26" s="27"/>
      <c r="Q26" s="28"/>
    </row>
    <row r="27" spans="1:17" ht="13.2" x14ac:dyDescent="0.25">
      <c r="A27" s="9" t="s">
        <v>34</v>
      </c>
      <c r="B27" s="9" t="s">
        <v>20</v>
      </c>
      <c r="D27" s="3" t="s">
        <v>21</v>
      </c>
      <c r="E27" s="7"/>
      <c r="F27" s="24">
        <f>IF('[2]B.Art NRW'!E27="...","",'[2]B.Art NRW'!E27)</f>
        <v>1839</v>
      </c>
      <c r="G27" s="24">
        <f>IF('[2]B.Art NRW'!F27="...","",'[2]B.Art NRW'!F27)</f>
        <v>1831</v>
      </c>
      <c r="H27" s="24">
        <f>IF('[2]B.Art NRW'!G27="...","",'[2]B.Art NRW'!G27)</f>
        <v>1834</v>
      </c>
      <c r="I27" s="24">
        <f>IF('[2]B.Art NRW'!H27="...","",'[2]B.Art NRW'!H27)</f>
        <v>1829</v>
      </c>
      <c r="J27" s="24">
        <f>IF('[2]B.Art NRW'!I27="...","",'[2]B.Art NRW'!I27)</f>
        <v>1827</v>
      </c>
      <c r="K27" s="24">
        <f>IF('[2]B.Art NRW'!J27="...","",'[2]B.Art NRW'!J27)</f>
        <v>1825</v>
      </c>
      <c r="L27" s="24">
        <f>IF('[2]B.Art NRW'!K27="...","",'[2]B.Art NRW'!K27)</f>
        <v>1832</v>
      </c>
      <c r="M27" s="24">
        <f>IF('[2]B.Art NRW'!L27="...","",'[2]B.Art NRW'!L27)</f>
        <v>1834</v>
      </c>
      <c r="N27" s="24">
        <f>IF('[2]B.Art NRW'!M27="...","",'[2]B.Art NRW'!M27)</f>
        <v>1830</v>
      </c>
      <c r="O27" s="24">
        <f>IF('[2]B.Art NRW'!N27="...","",'[2]B.Art NRW'!N27)</f>
        <v>1831</v>
      </c>
      <c r="P27" s="24">
        <f>IF('[2]B.Art NRW'!O27="...","",'[2]B.Art NRW'!O27)</f>
        <v>1829</v>
      </c>
      <c r="Q27" s="24" t="str">
        <f>IF('[2]B.Art NRW'!P27="...","",'[2]B.Art NRW'!P27)</f>
        <v/>
      </c>
    </row>
    <row r="28" spans="1:17" ht="13.2" x14ac:dyDescent="0.25">
      <c r="B28" s="9" t="s">
        <v>22</v>
      </c>
      <c r="D28" s="3" t="s">
        <v>21</v>
      </c>
      <c r="E28" s="7"/>
      <c r="F28" s="24">
        <f>IF('[2]B.Art NRW'!E28="...","",'[2]B.Art NRW'!E28)</f>
        <v>1772</v>
      </c>
      <c r="G28" s="24">
        <f>IF('[2]B.Art NRW'!F28="...","",'[2]B.Art NRW'!F28)</f>
        <v>1771</v>
      </c>
      <c r="H28" s="24">
        <f>IF('[2]B.Art NRW'!G28="...","",'[2]B.Art NRW'!G28)</f>
        <v>1776</v>
      </c>
      <c r="I28" s="24">
        <f>IF('[2]B.Art NRW'!H28="...","",'[2]B.Art NRW'!H28)</f>
        <v>1777</v>
      </c>
      <c r="J28" s="24">
        <f>IF('[2]B.Art NRW'!I28="...","",'[2]B.Art NRW'!I28)</f>
        <v>1778</v>
      </c>
      <c r="K28" s="24">
        <f>IF('[2]B.Art NRW'!J28="...","",'[2]B.Art NRW'!J28)</f>
        <v>1788</v>
      </c>
      <c r="L28" s="24">
        <f>IF('[2]B.Art NRW'!K28="...","",'[2]B.Art NRW'!K28)</f>
        <v>1790</v>
      </c>
      <c r="M28" s="24">
        <f>IF('[2]B.Art NRW'!L28="...","",'[2]B.Art NRW'!L28)</f>
        <v>1790</v>
      </c>
      <c r="N28" s="24">
        <f>IF('[2]B.Art NRW'!M28="...","",'[2]B.Art NRW'!M28)</f>
        <v>1791</v>
      </c>
      <c r="O28" s="24">
        <f>IF('[2]B.Art NRW'!N28="...","",'[2]B.Art NRW'!N28)</f>
        <v>1795</v>
      </c>
      <c r="P28" s="24">
        <f>IF('[2]B.Art NRW'!O28="...","",'[2]B.Art NRW'!O28)</f>
        <v>1796</v>
      </c>
      <c r="Q28" s="24" t="str">
        <f>IF('[2]B.Art NRW'!P28="...","",'[2]B.Art NRW'!P28)</f>
        <v/>
      </c>
    </row>
    <row r="29" spans="1:17" ht="13.2" x14ac:dyDescent="0.25">
      <c r="B29" s="9" t="s">
        <v>23</v>
      </c>
      <c r="D29" s="3" t="s">
        <v>21</v>
      </c>
      <c r="E29" s="7"/>
      <c r="F29" s="24">
        <f>IF('[2]B.Art NRW'!E29="...","",'[2]B.Art NRW'!E29)</f>
        <v>172101</v>
      </c>
      <c r="G29" s="24">
        <f>IF('[2]B.Art NRW'!F29="...","",'[2]B.Art NRW'!F29)</f>
        <v>171951</v>
      </c>
      <c r="H29" s="24">
        <f>IF('[2]B.Art NRW'!G29="...","",'[2]B.Art NRW'!G29)</f>
        <v>172306</v>
      </c>
      <c r="I29" s="24">
        <f>IF('[2]B.Art NRW'!H29="...","",'[2]B.Art NRW'!H29)</f>
        <v>172321</v>
      </c>
      <c r="J29" s="24">
        <f>IF('[2]B.Art NRW'!I29="...","",'[2]B.Art NRW'!I29)</f>
        <v>172123</v>
      </c>
      <c r="K29" s="24">
        <f>IF('[2]B.Art NRW'!J29="...","",'[2]B.Art NRW'!J29)</f>
        <v>171379</v>
      </c>
      <c r="L29" s="24">
        <f>IF('[2]B.Art NRW'!K29="...","",'[2]B.Art NRW'!K29)</f>
        <v>172204</v>
      </c>
      <c r="M29" s="24">
        <f>IF('[2]B.Art NRW'!L29="...","",'[2]B.Art NRW'!L29)</f>
        <v>171976</v>
      </c>
      <c r="N29" s="24">
        <f>IF('[2]B.Art NRW'!M29="...","",'[2]B.Art NRW'!M29)</f>
        <v>171613</v>
      </c>
      <c r="O29" s="24">
        <f>IF('[2]B.Art NRW'!N29="...","",'[2]B.Art NRW'!N29)</f>
        <v>171772</v>
      </c>
      <c r="P29" s="24">
        <f>IF('[2]B.Art NRW'!O29="...","",'[2]B.Art NRW'!O29)</f>
        <v>171934</v>
      </c>
      <c r="Q29" s="24" t="str">
        <f>IF('[2]B.Art NRW'!P29="...","",'[2]B.Art NRW'!P29)</f>
        <v/>
      </c>
    </row>
    <row r="30" spans="1:17" ht="13.2" x14ac:dyDescent="0.25">
      <c r="B30" s="9" t="s">
        <v>24</v>
      </c>
      <c r="D30" s="3" t="s">
        <v>21</v>
      </c>
      <c r="E30" s="7"/>
      <c r="F30" s="24">
        <f>IF('[2]B.Art NRW'!E30="...","",'[2]B.Art NRW'!E30)</f>
        <v>163949</v>
      </c>
      <c r="G30" s="24">
        <f>IF('[2]B.Art NRW'!F30="...","",'[2]B.Art NRW'!F30)</f>
        <v>163721</v>
      </c>
      <c r="H30" s="24">
        <f>IF('[2]B.Art NRW'!G30="...","",'[2]B.Art NRW'!G30)</f>
        <v>164398</v>
      </c>
      <c r="I30" s="24">
        <f>IF('[2]B.Art NRW'!H30="...","",'[2]B.Art NRW'!H30)</f>
        <v>165066</v>
      </c>
      <c r="J30" s="24">
        <f>IF('[2]B.Art NRW'!I30="...","",'[2]B.Art NRW'!I30)</f>
        <v>165451</v>
      </c>
      <c r="K30" s="24">
        <f>IF('[2]B.Art NRW'!J30="...","",'[2]B.Art NRW'!J30)</f>
        <v>165491</v>
      </c>
      <c r="L30" s="24">
        <f>IF('[2]B.Art NRW'!K30="...","",'[2]B.Art NRW'!K30)</f>
        <v>165989</v>
      </c>
      <c r="M30" s="24">
        <f>IF('[2]B.Art NRW'!L30="...","",'[2]B.Art NRW'!L30)</f>
        <v>165706</v>
      </c>
      <c r="N30" s="24">
        <f>IF('[2]B.Art NRW'!M30="...","",'[2]B.Art NRW'!M30)</f>
        <v>166020</v>
      </c>
      <c r="O30" s="24">
        <f>IF('[2]B.Art NRW'!N30="...","",'[2]B.Art NRW'!N30)</f>
        <v>166246</v>
      </c>
      <c r="P30" s="24">
        <f>IF('[2]B.Art NRW'!O30="...","",'[2]B.Art NRW'!O30)</f>
        <v>166357</v>
      </c>
      <c r="Q30" s="24" t="str">
        <f>IF('[2]B.Art NRW'!P30="...","",'[2]B.Art NRW'!P30)</f>
        <v/>
      </c>
    </row>
    <row r="31" spans="1:17" ht="13.2" x14ac:dyDescent="0.25">
      <c r="B31" s="9" t="s">
        <v>25</v>
      </c>
      <c r="D31" s="3" t="s">
        <v>21</v>
      </c>
      <c r="E31" s="7">
        <f>SUM(F31:Q31)</f>
        <v>13123207</v>
      </c>
      <c r="F31" s="24">
        <f>IF('[2]B.Art NRW'!E31="...","",'[2]B.Art NRW'!E31)</f>
        <v>915185</v>
      </c>
      <c r="G31" s="24">
        <f>IF('[2]B.Art NRW'!F31="...","",'[2]B.Art NRW'!F31)</f>
        <v>968485</v>
      </c>
      <c r="H31" s="24">
        <f>IF('[2]B.Art NRW'!G31="...","",'[2]B.Art NRW'!G31)</f>
        <v>1124402</v>
      </c>
      <c r="I31" s="24">
        <f>IF('[2]B.Art NRW'!H31="...","",'[2]B.Art NRW'!H31)</f>
        <v>1125382</v>
      </c>
      <c r="J31" s="24">
        <f>IF('[2]B.Art NRW'!I31="...","",'[2]B.Art NRW'!I31)</f>
        <v>1315888</v>
      </c>
      <c r="K31" s="24">
        <f>IF('[2]B.Art NRW'!J31="...","",'[2]B.Art NRW'!J31)</f>
        <v>1235914</v>
      </c>
      <c r="L31" s="24">
        <f>IF('[2]B.Art NRW'!K31="...","",'[2]B.Art NRW'!K31)</f>
        <v>1219562</v>
      </c>
      <c r="M31" s="24">
        <f>IF('[2]B.Art NRW'!L31="...","",'[2]B.Art NRW'!L31)</f>
        <v>1251771</v>
      </c>
      <c r="N31" s="24">
        <f>IF('[2]B.Art NRW'!M31="...","",'[2]B.Art NRW'!M31)</f>
        <v>1364437</v>
      </c>
      <c r="O31" s="24">
        <f>IF('[2]B.Art NRW'!N31="...","",'[2]B.Art NRW'!N31)</f>
        <v>1302970</v>
      </c>
      <c r="P31" s="24">
        <f>IF('[2]B.Art NRW'!O31="...","",'[2]B.Art NRW'!O31)</f>
        <v>1299211</v>
      </c>
      <c r="Q31" s="24" t="str">
        <f>IF('[2]B.Art NRW'!P31="...","",'[2]B.Art NRW'!P31)</f>
        <v/>
      </c>
    </row>
    <row r="32" spans="1:17" ht="13.2" x14ac:dyDescent="0.25">
      <c r="D32" s="3" t="s">
        <v>26</v>
      </c>
      <c r="E32" s="8">
        <f>100*E31/'2024'!E31-100</f>
        <v>1.2319197266603794</v>
      </c>
      <c r="F32" s="24">
        <f>IF('[2]B.Art NRW'!E32="...","",'[2]B.Art NRW'!E32)</f>
        <v>-0.2</v>
      </c>
      <c r="G32" s="24">
        <f>IF('[2]B.Art NRW'!F32="...","",'[2]B.Art NRW'!F32)</f>
        <v>3.7</v>
      </c>
      <c r="H32" s="24">
        <f>IF('[2]B.Art NRW'!G32="...","",'[2]B.Art NRW'!G32)</f>
        <v>3.6</v>
      </c>
      <c r="I32" s="24">
        <f>IF('[2]B.Art NRW'!H32="...","",'[2]B.Art NRW'!H32)</f>
        <v>-3.9</v>
      </c>
      <c r="J32" s="24">
        <f>IF('[2]B.Art NRW'!I32="...","",'[2]B.Art NRW'!I32)</f>
        <v>6.3</v>
      </c>
      <c r="K32" s="24">
        <f>IF('[2]B.Art NRW'!J32="...","",'[2]B.Art NRW'!J32)</f>
        <v>-7.7</v>
      </c>
      <c r="L32" s="24">
        <f>IF('[2]B.Art NRW'!K32="...","",'[2]B.Art NRW'!K32)</f>
        <v>0.3</v>
      </c>
      <c r="M32" s="24">
        <f>IF('[2]B.Art NRW'!L32="...","",'[2]B.Art NRW'!L32)</f>
        <v>0.4</v>
      </c>
      <c r="N32" s="24">
        <f>IF('[2]B.Art NRW'!M32="...","",'[2]B.Art NRW'!M32)</f>
        <v>5.7</v>
      </c>
      <c r="O32" s="24">
        <f>IF('[2]B.Art NRW'!N32="...","",'[2]B.Art NRW'!N32)</f>
        <v>4.4000000000000004</v>
      </c>
      <c r="P32" s="24">
        <f>IF('[2]B.Art NRW'!O32="...","",'[2]B.Art NRW'!O32)</f>
        <v>1.7</v>
      </c>
      <c r="Q32" s="24" t="str">
        <f>IF('[2]B.Art NRW'!P32="...","",'[2]B.Art NRW'!P32)</f>
        <v/>
      </c>
    </row>
    <row r="33" spans="1:17" ht="13.2" x14ac:dyDescent="0.25">
      <c r="B33" s="9" t="s">
        <v>25</v>
      </c>
      <c r="C33" s="9" t="s">
        <v>27</v>
      </c>
      <c r="D33" s="3" t="s">
        <v>21</v>
      </c>
      <c r="E33" s="7">
        <f>SUM(F33:Q33)</f>
        <v>9805192</v>
      </c>
      <c r="F33" s="24">
        <f>IF('[2]B.Art NRW'!E33="...","",'[2]B.Art NRW'!E33)</f>
        <v>692520</v>
      </c>
      <c r="G33" s="24">
        <f>IF('[2]B.Art NRW'!F33="...","",'[2]B.Art NRW'!F33)</f>
        <v>739187</v>
      </c>
      <c r="H33" s="24">
        <f>IF('[2]B.Art NRW'!G33="...","",'[2]B.Art NRW'!G33)</f>
        <v>866093</v>
      </c>
      <c r="I33" s="24">
        <f>IF('[2]B.Art NRW'!H33="...","",'[2]B.Art NRW'!H33)</f>
        <v>844138</v>
      </c>
      <c r="J33" s="24">
        <f>IF('[2]B.Art NRW'!I33="...","",'[2]B.Art NRW'!I33)</f>
        <v>997058</v>
      </c>
      <c r="K33" s="24">
        <f>IF('[2]B.Art NRW'!J33="...","",'[2]B.Art NRW'!J33)</f>
        <v>927773</v>
      </c>
      <c r="L33" s="24">
        <f>IF('[2]B.Art NRW'!K33="...","",'[2]B.Art NRW'!K33)</f>
        <v>886411</v>
      </c>
      <c r="M33" s="24">
        <f>IF('[2]B.Art NRW'!L33="...","",'[2]B.Art NRW'!L33)</f>
        <v>910336</v>
      </c>
      <c r="N33" s="24">
        <f>IF('[2]B.Art NRW'!M33="...","",'[2]B.Art NRW'!M33)</f>
        <v>1035158</v>
      </c>
      <c r="O33" s="24">
        <f>IF('[2]B.Art NRW'!N33="...","",'[2]B.Art NRW'!N33)</f>
        <v>945660</v>
      </c>
      <c r="P33" s="24">
        <f>IF('[2]B.Art NRW'!O33="...","",'[2]B.Art NRW'!O33)</f>
        <v>960858</v>
      </c>
      <c r="Q33" s="24" t="str">
        <f>IF('[2]B.Art NRW'!P33="...","",'[2]B.Art NRW'!P33)</f>
        <v/>
      </c>
    </row>
    <row r="34" spans="1:17" ht="13.2" x14ac:dyDescent="0.25">
      <c r="C34" s="9" t="s">
        <v>28</v>
      </c>
      <c r="D34" s="3" t="s">
        <v>21</v>
      </c>
      <c r="E34" s="7">
        <f>SUM(F34:Q34)</f>
        <v>3318015</v>
      </c>
      <c r="F34" s="24">
        <f>IF('[2]B.Art NRW'!E34="...","",'[2]B.Art NRW'!E34)</f>
        <v>222665</v>
      </c>
      <c r="G34" s="24">
        <f>IF('[2]B.Art NRW'!F34="...","",'[2]B.Art NRW'!F34)</f>
        <v>229298</v>
      </c>
      <c r="H34" s="24">
        <f>IF('[2]B.Art NRW'!G34="...","",'[2]B.Art NRW'!G34)</f>
        <v>258309</v>
      </c>
      <c r="I34" s="24">
        <f>IF('[2]B.Art NRW'!H34="...","",'[2]B.Art NRW'!H34)</f>
        <v>281244</v>
      </c>
      <c r="J34" s="24">
        <f>IF('[2]B.Art NRW'!I34="...","",'[2]B.Art NRW'!I34)</f>
        <v>318830</v>
      </c>
      <c r="K34" s="24">
        <f>IF('[2]B.Art NRW'!J34="...","",'[2]B.Art NRW'!J34)</f>
        <v>308141</v>
      </c>
      <c r="L34" s="24">
        <f>IF('[2]B.Art NRW'!K34="...","",'[2]B.Art NRW'!K34)</f>
        <v>333151</v>
      </c>
      <c r="M34" s="24">
        <f>IF('[2]B.Art NRW'!L34="...","",'[2]B.Art NRW'!L34)</f>
        <v>341435</v>
      </c>
      <c r="N34" s="24">
        <f>IF('[2]B.Art NRW'!M34="...","",'[2]B.Art NRW'!M34)</f>
        <v>329279</v>
      </c>
      <c r="O34" s="24">
        <f>IF('[2]B.Art NRW'!N34="...","",'[2]B.Art NRW'!N34)</f>
        <v>357310</v>
      </c>
      <c r="P34" s="24">
        <f>IF('[2]B.Art NRW'!O34="...","",'[2]B.Art NRW'!O34)</f>
        <v>338353</v>
      </c>
      <c r="Q34" s="24" t="str">
        <f>IF('[2]B.Art NRW'!P34="...","",'[2]B.Art NRW'!P34)</f>
        <v/>
      </c>
    </row>
    <row r="35" spans="1:17" ht="13.2" x14ac:dyDescent="0.25">
      <c r="C35" s="9" t="s">
        <v>27</v>
      </c>
      <c r="D35" s="3" t="s">
        <v>26</v>
      </c>
      <c r="E35" s="8">
        <f>100*E33/'2024'!E33-100</f>
        <v>0.90290120260937101</v>
      </c>
      <c r="F35" s="24">
        <f>IF('[2]B.Art NRW'!E35="...","",'[2]B.Art NRW'!E35)</f>
        <v>0</v>
      </c>
      <c r="G35" s="24">
        <f>IF('[2]B.Art NRW'!F35="...","",'[2]B.Art NRW'!F35)</f>
        <v>1.3</v>
      </c>
      <c r="H35" s="24">
        <f>IF('[2]B.Art NRW'!G35="...","",'[2]B.Art NRW'!G35)</f>
        <v>3.5</v>
      </c>
      <c r="I35" s="24">
        <f>IF('[2]B.Art NRW'!H35="...","",'[2]B.Art NRW'!H35)</f>
        <v>-4.9000000000000004</v>
      </c>
      <c r="J35" s="24">
        <f>IF('[2]B.Art NRW'!I35="...","",'[2]B.Art NRW'!I35)</f>
        <v>6</v>
      </c>
      <c r="K35" s="24">
        <f>IF('[2]B.Art NRW'!J35="...","",'[2]B.Art NRW'!J35)</f>
        <v>-0.8</v>
      </c>
      <c r="L35" s="24">
        <f>IF('[2]B.Art NRW'!K35="...","",'[2]B.Art NRW'!K35)</f>
        <v>2.2999999999999998</v>
      </c>
      <c r="M35" s="24">
        <f>IF('[2]B.Art NRW'!L35="...","",'[2]B.Art NRW'!L35)</f>
        <v>-1.2</v>
      </c>
      <c r="N35" s="24">
        <f>IF('[2]B.Art NRW'!M35="...","",'[2]B.Art NRW'!M35)</f>
        <v>4.4000000000000004</v>
      </c>
      <c r="O35" s="24">
        <f>IF('[2]B.Art NRW'!N35="...","",'[2]B.Art NRW'!N35)</f>
        <v>-0.6</v>
      </c>
      <c r="P35" s="24">
        <f>IF('[2]B.Art NRW'!O35="...","",'[2]B.Art NRW'!O35)</f>
        <v>-0.4</v>
      </c>
      <c r="Q35" s="24" t="str">
        <f>IF('[2]B.Art NRW'!P35="...","",'[2]B.Art NRW'!P35)</f>
        <v/>
      </c>
    </row>
    <row r="36" spans="1:17" ht="13.2" x14ac:dyDescent="0.25">
      <c r="C36" s="9" t="s">
        <v>28</v>
      </c>
      <c r="D36" s="3" t="s">
        <v>26</v>
      </c>
      <c r="E36" s="8">
        <f>100*E34/'2024'!E34-100</f>
        <v>2.2168762442029646</v>
      </c>
      <c r="F36" s="24">
        <f>IF('[2]B.Art NRW'!E36="...","",'[2]B.Art NRW'!E36)</f>
        <v>-0.6</v>
      </c>
      <c r="G36" s="24">
        <f>IF('[2]B.Art NRW'!F36="...","",'[2]B.Art NRW'!F36)</f>
        <v>12.5</v>
      </c>
      <c r="H36" s="24">
        <f>IF('[2]B.Art NRW'!G36="...","",'[2]B.Art NRW'!G36)</f>
        <v>3.9</v>
      </c>
      <c r="I36" s="24">
        <f>IF('[2]B.Art NRW'!H36="...","",'[2]B.Art NRW'!H36)</f>
        <v>-0.8</v>
      </c>
      <c r="J36" s="24">
        <f>IF('[2]B.Art NRW'!I36="...","",'[2]B.Art NRW'!I36)</f>
        <v>7.2</v>
      </c>
      <c r="K36" s="24">
        <f>IF('[2]B.Art NRW'!J36="...","",'[2]B.Art NRW'!J36)</f>
        <v>-23.7</v>
      </c>
      <c r="L36" s="24">
        <f>IF('[2]B.Art NRW'!K36="...","",'[2]B.Art NRW'!K36)</f>
        <v>-4.5999999999999996</v>
      </c>
      <c r="M36" s="24">
        <f>IF('[2]B.Art NRW'!L36="...","",'[2]B.Art NRW'!L36)</f>
        <v>5</v>
      </c>
      <c r="N36" s="24">
        <f>IF('[2]B.Art NRW'!M36="...","",'[2]B.Art NRW'!M36)</f>
        <v>9.9</v>
      </c>
      <c r="O36" s="24">
        <f>IF('[2]B.Art NRW'!N36="...","",'[2]B.Art NRW'!N36)</f>
        <v>20.100000000000001</v>
      </c>
      <c r="P36" s="24">
        <f>IF('[2]B.Art NRW'!O36="...","",'[2]B.Art NRW'!O36)</f>
        <v>8.1</v>
      </c>
      <c r="Q36" s="24" t="str">
        <f>IF('[2]B.Art NRW'!P36="...","",'[2]B.Art NRW'!P36)</f>
        <v/>
      </c>
    </row>
    <row r="37" spans="1:17" ht="13.2" x14ac:dyDescent="0.25">
      <c r="B37" s="9" t="s">
        <v>29</v>
      </c>
      <c r="D37" s="3" t="s">
        <v>21</v>
      </c>
      <c r="E37" s="7">
        <f>SUM(F37:Q37)</f>
        <v>22654509</v>
      </c>
      <c r="F37" s="24">
        <f>IF('[2]B.Art NRW'!E37="...","",'[2]B.Art NRW'!E37)</f>
        <v>1546239</v>
      </c>
      <c r="G37" s="24">
        <f>IF('[2]B.Art NRW'!F37="...","",'[2]B.Art NRW'!F37)</f>
        <v>1600995</v>
      </c>
      <c r="H37" s="24">
        <f>IF('[2]B.Art NRW'!G37="...","",'[2]B.Art NRW'!G37)</f>
        <v>1945688</v>
      </c>
      <c r="I37" s="24">
        <f>IF('[2]B.Art NRW'!H37="...","",'[2]B.Art NRW'!H37)</f>
        <v>1945729</v>
      </c>
      <c r="J37" s="24">
        <f>IF('[2]B.Art NRW'!I37="...","",'[2]B.Art NRW'!I37)</f>
        <v>2274880</v>
      </c>
      <c r="K37" s="24">
        <f>IF('[2]B.Art NRW'!J37="...","",'[2]B.Art NRW'!J37)</f>
        <v>2126397</v>
      </c>
      <c r="L37" s="24">
        <f>IF('[2]B.Art NRW'!K37="...","",'[2]B.Art NRW'!K37)</f>
        <v>2161575</v>
      </c>
      <c r="M37" s="24">
        <f>IF('[2]B.Art NRW'!L37="...","",'[2]B.Art NRW'!L37)</f>
        <v>2232846</v>
      </c>
      <c r="N37" s="24">
        <f>IF('[2]B.Art NRW'!M37="...","",'[2]B.Art NRW'!M37)</f>
        <v>2318217</v>
      </c>
      <c r="O37" s="24">
        <f>IF('[2]B.Art NRW'!N37="...","",'[2]B.Art NRW'!N37)</f>
        <v>2336821</v>
      </c>
      <c r="P37" s="24">
        <f>IF('[2]B.Art NRW'!O37="...","",'[2]B.Art NRW'!O37)</f>
        <v>2165122</v>
      </c>
      <c r="Q37" s="24" t="str">
        <f>IF('[2]B.Art NRW'!P37="...","",'[2]B.Art NRW'!P37)</f>
        <v/>
      </c>
    </row>
    <row r="38" spans="1:17" ht="13.2" x14ac:dyDescent="0.25">
      <c r="D38" s="3" t="s">
        <v>26</v>
      </c>
      <c r="E38" s="8">
        <f>100*E37/'2024'!E37-100</f>
        <v>0.9182535075143079</v>
      </c>
      <c r="F38" s="24">
        <f>IF('[2]B.Art NRW'!E38="...","",'[2]B.Art NRW'!E38)</f>
        <v>-2.2000000000000002</v>
      </c>
      <c r="G38" s="24">
        <f>IF('[2]B.Art NRW'!F38="...","",'[2]B.Art NRW'!F38)</f>
        <v>0.6</v>
      </c>
      <c r="H38" s="24">
        <f>IF('[2]B.Art NRW'!G38="...","",'[2]B.Art NRW'!G38)</f>
        <v>3.2</v>
      </c>
      <c r="I38" s="24">
        <f>IF('[2]B.Art NRW'!H38="...","",'[2]B.Art NRW'!H38)</f>
        <v>-1.1000000000000001</v>
      </c>
      <c r="J38" s="24">
        <f>IF('[2]B.Art NRW'!I38="...","",'[2]B.Art NRW'!I38)</f>
        <v>6.2</v>
      </c>
      <c r="K38" s="24">
        <f>IF('[2]B.Art NRW'!J38="...","",'[2]B.Art NRW'!J38)</f>
        <v>-11.9</v>
      </c>
      <c r="L38" s="24">
        <f>IF('[2]B.Art NRW'!K38="...","",'[2]B.Art NRW'!K38)</f>
        <v>1.3</v>
      </c>
      <c r="M38" s="24">
        <f>IF('[2]B.Art NRW'!L38="...","",'[2]B.Art NRW'!L38)</f>
        <v>0.9</v>
      </c>
      <c r="N38" s="24">
        <f>IF('[2]B.Art NRW'!M38="...","",'[2]B.Art NRW'!M38)</f>
        <v>5.7</v>
      </c>
      <c r="O38" s="24">
        <f>IF('[2]B.Art NRW'!N38="...","",'[2]B.Art NRW'!N38)</f>
        <v>7.5</v>
      </c>
      <c r="P38" s="24">
        <f>IF('[2]B.Art NRW'!O38="...","",'[2]B.Art NRW'!O38)</f>
        <v>0.7</v>
      </c>
      <c r="Q38" s="24" t="str">
        <f>IF('[2]B.Art NRW'!P38="...","",'[2]B.Art NRW'!P38)</f>
        <v/>
      </c>
    </row>
    <row r="39" spans="1:17" ht="13.2" x14ac:dyDescent="0.25">
      <c r="B39" s="9" t="s">
        <v>29</v>
      </c>
      <c r="C39" s="9" t="s">
        <v>27</v>
      </c>
      <c r="D39" s="3" t="s">
        <v>21</v>
      </c>
      <c r="E39" s="7">
        <f>SUM(F39:Q39)</f>
        <v>16542000</v>
      </c>
      <c r="F39" s="24">
        <f>IF('[2]B.Art NRW'!E39="...","",'[2]B.Art NRW'!E39)</f>
        <v>1144740</v>
      </c>
      <c r="G39" s="24">
        <f>IF('[2]B.Art NRW'!F39="...","",'[2]B.Art NRW'!F39)</f>
        <v>1198907</v>
      </c>
      <c r="H39" s="24">
        <f>IF('[2]B.Art NRW'!G39="...","",'[2]B.Art NRW'!G39)</f>
        <v>1459104</v>
      </c>
      <c r="I39" s="24">
        <f>IF('[2]B.Art NRW'!H39="...","",'[2]B.Art NRW'!H39)</f>
        <v>1441370</v>
      </c>
      <c r="J39" s="24">
        <f>IF('[2]B.Art NRW'!I39="...","",'[2]B.Art NRW'!I39)</f>
        <v>1692580</v>
      </c>
      <c r="K39" s="24">
        <f>IF('[2]B.Art NRW'!J39="...","",'[2]B.Art NRW'!J39)</f>
        <v>1560271</v>
      </c>
      <c r="L39" s="24">
        <f>IF('[2]B.Art NRW'!K39="...","",'[2]B.Art NRW'!K39)</f>
        <v>1540014</v>
      </c>
      <c r="M39" s="24">
        <f>IF('[2]B.Art NRW'!L39="...","",'[2]B.Art NRW'!L39)</f>
        <v>1582937</v>
      </c>
      <c r="N39" s="24">
        <f>IF('[2]B.Art NRW'!M39="...","",'[2]B.Art NRW'!M39)</f>
        <v>1716463</v>
      </c>
      <c r="O39" s="24">
        <f>IF('[2]B.Art NRW'!N39="...","",'[2]B.Art NRW'!N39)</f>
        <v>1642660</v>
      </c>
      <c r="P39" s="24">
        <f>IF('[2]B.Art NRW'!O39="...","",'[2]B.Art NRW'!O39)</f>
        <v>1562954</v>
      </c>
      <c r="Q39" s="24" t="str">
        <f>IF('[2]B.Art NRW'!P39="...","",'[2]B.Art NRW'!P39)</f>
        <v/>
      </c>
    </row>
    <row r="40" spans="1:17" ht="13.2" x14ac:dyDescent="0.25">
      <c r="C40" s="9" t="s">
        <v>28</v>
      </c>
      <c r="D40" s="3" t="s">
        <v>21</v>
      </c>
      <c r="E40" s="7">
        <f>SUM(F40:Q40)</f>
        <v>6112509</v>
      </c>
      <c r="F40" s="24">
        <f>IF('[2]B.Art NRW'!E40="...","",'[2]B.Art NRW'!E40)</f>
        <v>401499</v>
      </c>
      <c r="G40" s="24">
        <f>IF('[2]B.Art NRW'!F40="...","",'[2]B.Art NRW'!F40)</f>
        <v>402088</v>
      </c>
      <c r="H40" s="24">
        <f>IF('[2]B.Art NRW'!G40="...","",'[2]B.Art NRW'!G40)</f>
        <v>486584</v>
      </c>
      <c r="I40" s="24">
        <f>IF('[2]B.Art NRW'!H40="...","",'[2]B.Art NRW'!H40)</f>
        <v>504359</v>
      </c>
      <c r="J40" s="24">
        <f>IF('[2]B.Art NRW'!I40="...","",'[2]B.Art NRW'!I40)</f>
        <v>582300</v>
      </c>
      <c r="K40" s="24">
        <f>IF('[2]B.Art NRW'!J40="...","",'[2]B.Art NRW'!J40)</f>
        <v>566126</v>
      </c>
      <c r="L40" s="24">
        <f>IF('[2]B.Art NRW'!K40="...","",'[2]B.Art NRW'!K40)</f>
        <v>621561</v>
      </c>
      <c r="M40" s="24">
        <f>IF('[2]B.Art NRW'!L40="...","",'[2]B.Art NRW'!L40)</f>
        <v>649909</v>
      </c>
      <c r="N40" s="24">
        <f>IF('[2]B.Art NRW'!M40="...","",'[2]B.Art NRW'!M40)</f>
        <v>601754</v>
      </c>
      <c r="O40" s="24">
        <f>IF('[2]B.Art NRW'!N40="...","",'[2]B.Art NRW'!N40)</f>
        <v>694161</v>
      </c>
      <c r="P40" s="24">
        <f>IF('[2]B.Art NRW'!O40="...","",'[2]B.Art NRW'!O40)</f>
        <v>602168</v>
      </c>
      <c r="Q40" s="24" t="str">
        <f>IF('[2]B.Art NRW'!P40="...","",'[2]B.Art NRW'!P40)</f>
        <v/>
      </c>
    </row>
    <row r="41" spans="1:17" ht="13.2" x14ac:dyDescent="0.25">
      <c r="C41" s="9" t="s">
        <v>27</v>
      </c>
      <c r="D41" s="3" t="s">
        <v>26</v>
      </c>
      <c r="E41" s="8">
        <f>100*E39/'2024'!E39-100</f>
        <v>0.56056649483872434</v>
      </c>
      <c r="F41" s="24">
        <f>IF('[2]B.Art NRW'!E41="...","",'[2]B.Art NRW'!E41)</f>
        <v>-1.9</v>
      </c>
      <c r="G41" s="24">
        <f>IF('[2]B.Art NRW'!F41="...","",'[2]B.Art NRW'!F41)</f>
        <v>-1.4</v>
      </c>
      <c r="H41" s="24">
        <f>IF('[2]B.Art NRW'!G41="...","",'[2]B.Art NRW'!G41)</f>
        <v>2.6</v>
      </c>
      <c r="I41" s="24">
        <f>IF('[2]B.Art NRW'!H41="...","",'[2]B.Art NRW'!H41)</f>
        <v>-1.4</v>
      </c>
      <c r="J41" s="24">
        <f>IF('[2]B.Art NRW'!I41="...","",'[2]B.Art NRW'!I41)</f>
        <v>6.3</v>
      </c>
      <c r="K41" s="24">
        <f>IF('[2]B.Art NRW'!J41="...","",'[2]B.Art NRW'!J41)</f>
        <v>-4.0999999999999996</v>
      </c>
      <c r="L41" s="24">
        <f>IF('[2]B.Art NRW'!K41="...","",'[2]B.Art NRW'!K41)</f>
        <v>2.6</v>
      </c>
      <c r="M41" s="24">
        <f>IF('[2]B.Art NRW'!L41="...","",'[2]B.Art NRW'!L41)</f>
        <v>-1.3</v>
      </c>
      <c r="N41" s="24">
        <f>IF('[2]B.Art NRW'!M41="...","",'[2]B.Art NRW'!M41)</f>
        <v>4.0999999999999996</v>
      </c>
      <c r="O41" s="24">
        <f>IF('[2]B.Art NRW'!N41="...","",'[2]B.Art NRW'!N41)</f>
        <v>1</v>
      </c>
      <c r="P41" s="24">
        <f>IF('[2]B.Art NRW'!O41="...","",'[2]B.Art NRW'!O41)</f>
        <v>-1.4</v>
      </c>
      <c r="Q41" s="24" t="str">
        <f>IF('[2]B.Art NRW'!P41="...","",'[2]B.Art NRW'!P41)</f>
        <v/>
      </c>
    </row>
    <row r="42" spans="1:17" ht="13.2" x14ac:dyDescent="0.25">
      <c r="C42" s="9" t="s">
        <v>28</v>
      </c>
      <c r="D42" s="3" t="s">
        <v>26</v>
      </c>
      <c r="E42" s="8">
        <f>100*E40/'2024'!E40-100</f>
        <v>1.8991302619883186</v>
      </c>
      <c r="F42" s="24">
        <f>IF('[2]B.Art NRW'!E42="...","",'[2]B.Art NRW'!E42)</f>
        <v>-3</v>
      </c>
      <c r="G42" s="24">
        <f>IF('[2]B.Art NRW'!F42="...","",'[2]B.Art NRW'!F42)</f>
        <v>6.8</v>
      </c>
      <c r="H42" s="24">
        <f>IF('[2]B.Art NRW'!G42="...","",'[2]B.Art NRW'!G42)</f>
        <v>5</v>
      </c>
      <c r="I42" s="24">
        <f>IF('[2]B.Art NRW'!H42="...","",'[2]B.Art NRW'!H42)</f>
        <v>-0.4</v>
      </c>
      <c r="J42" s="24">
        <f>IF('[2]B.Art NRW'!I42="...","",'[2]B.Art NRW'!I42)</f>
        <v>6.1</v>
      </c>
      <c r="K42" s="24">
        <f>IF('[2]B.Art NRW'!J42="...","",'[2]B.Art NRW'!J42)</f>
        <v>-28.2</v>
      </c>
      <c r="L42" s="24">
        <f>IF('[2]B.Art NRW'!K42="...","",'[2]B.Art NRW'!K42)</f>
        <v>-2</v>
      </c>
      <c r="M42" s="24">
        <f>IF('[2]B.Art NRW'!L42="...","",'[2]B.Art NRW'!L42)</f>
        <v>6.7</v>
      </c>
      <c r="N42" s="24">
        <f>IF('[2]B.Art NRW'!M42="...","",'[2]B.Art NRW'!M42)</f>
        <v>10.3</v>
      </c>
      <c r="O42" s="24">
        <f>IF('[2]B.Art NRW'!N42="...","",'[2]B.Art NRW'!N42)</f>
        <v>27.1</v>
      </c>
      <c r="P42" s="24">
        <f>IF('[2]B.Art NRW'!O42="...","",'[2]B.Art NRW'!O42)</f>
        <v>6.3</v>
      </c>
      <c r="Q42" s="24" t="str">
        <f>IF('[2]B.Art NRW'!P42="...","",'[2]B.Art NRW'!P42)</f>
        <v/>
      </c>
    </row>
    <row r="43" spans="1:17" ht="13.2" x14ac:dyDescent="0.25">
      <c r="B43" s="9" t="s">
        <v>30</v>
      </c>
      <c r="D43" s="3" t="s">
        <v>21</v>
      </c>
      <c r="E43" s="8">
        <f>E37/E31</f>
        <v>1.7262936567258294</v>
      </c>
      <c r="F43" s="24">
        <f>IF('[2]B.Art NRW'!E43="...","",'[2]B.Art NRW'!E43)</f>
        <v>1.7</v>
      </c>
      <c r="G43" s="24">
        <f>IF('[2]B.Art NRW'!F43="...","",'[2]B.Art NRW'!F43)</f>
        <v>1.7</v>
      </c>
      <c r="H43" s="24">
        <f>IF('[2]B.Art NRW'!G43="...","",'[2]B.Art NRW'!G43)</f>
        <v>1.7</v>
      </c>
      <c r="I43" s="24">
        <f>IF('[2]B.Art NRW'!H43="...","",'[2]B.Art NRW'!H43)</f>
        <v>1.7</v>
      </c>
      <c r="J43" s="24">
        <f>IF('[2]B.Art NRW'!I43="...","",'[2]B.Art NRW'!I43)</f>
        <v>1.7</v>
      </c>
      <c r="K43" s="24">
        <f>IF('[2]B.Art NRW'!J43="...","",'[2]B.Art NRW'!J43)</f>
        <v>1.7</v>
      </c>
      <c r="L43" s="24">
        <f>IF('[2]B.Art NRW'!K43="...","",'[2]B.Art NRW'!K43)</f>
        <v>1.8</v>
      </c>
      <c r="M43" s="24">
        <f>IF('[2]B.Art NRW'!L43="...","",'[2]B.Art NRW'!L43)</f>
        <v>1.8</v>
      </c>
      <c r="N43" s="24">
        <f>IF('[2]B.Art NRW'!M43="...","",'[2]B.Art NRW'!M43)</f>
        <v>1.7</v>
      </c>
      <c r="O43" s="24">
        <f>IF('[2]B.Art NRW'!N43="...","",'[2]B.Art NRW'!N43)</f>
        <v>1.8</v>
      </c>
      <c r="P43" s="24">
        <f>IF('[2]B.Art NRW'!O43="...","",'[2]B.Art NRW'!O43)</f>
        <v>1.7</v>
      </c>
      <c r="Q43" s="24" t="str">
        <f>IF('[2]B.Art NRW'!P43="...","",'[2]B.Art NRW'!P43)</f>
        <v/>
      </c>
    </row>
    <row r="44" spans="1:17" ht="13.2" x14ac:dyDescent="0.25">
      <c r="B44" s="9" t="s">
        <v>31</v>
      </c>
      <c r="D44" s="3" t="s">
        <v>32</v>
      </c>
      <c r="E44" s="7"/>
      <c r="F44" s="24">
        <f>IF('[2]B.Art NRW'!E44="...","",'[2]B.Art NRW'!E44)</f>
        <v>31</v>
      </c>
      <c r="G44" s="24">
        <f>IF('[2]B.Art NRW'!F44="...","",'[2]B.Art NRW'!F44)</f>
        <v>35.1</v>
      </c>
      <c r="H44" s="24">
        <f>IF('[2]B.Art NRW'!G44="...","",'[2]B.Art NRW'!G44)</f>
        <v>38.4</v>
      </c>
      <c r="I44" s="24">
        <f>IF('[2]B.Art NRW'!H44="...","",'[2]B.Art NRW'!H44)</f>
        <v>39.4</v>
      </c>
      <c r="J44" s="24">
        <f>IF('[2]B.Art NRW'!I44="...","",'[2]B.Art NRW'!I44)</f>
        <v>44.4</v>
      </c>
      <c r="K44" s="24">
        <f>IF('[2]B.Art NRW'!J44="...","",'[2]B.Art NRW'!J44)</f>
        <v>42.9</v>
      </c>
      <c r="L44" s="24">
        <f>IF('[2]B.Art NRW'!K44="...","",'[2]B.Art NRW'!K44)</f>
        <v>42.3</v>
      </c>
      <c r="M44" s="24">
        <f>IF('[2]B.Art NRW'!L44="...","",'[2]B.Art NRW'!L44)</f>
        <v>43.7</v>
      </c>
      <c r="N44" s="24">
        <f>IF('[2]B.Art NRW'!M44="...","",'[2]B.Art NRW'!M44)</f>
        <v>46.6</v>
      </c>
      <c r="O44" s="24">
        <f>IF('[2]B.Art NRW'!N44="...","",'[2]B.Art NRW'!N44)</f>
        <v>45.4</v>
      </c>
      <c r="P44" s="24">
        <f>IF('[2]B.Art NRW'!O44="...","",'[2]B.Art NRW'!O44)</f>
        <v>43.5</v>
      </c>
      <c r="Q44" s="24" t="str">
        <f>IF('[2]B.Art NRW'!P44="...","",'[2]B.Art NRW'!P44)</f>
        <v/>
      </c>
    </row>
    <row r="45" spans="1:17" ht="13.2" x14ac:dyDescent="0.25">
      <c r="A45" s="9" t="s">
        <v>35</v>
      </c>
      <c r="B45" s="9" t="s">
        <v>20</v>
      </c>
      <c r="D45" s="3" t="s">
        <v>21</v>
      </c>
      <c r="E45" s="7"/>
      <c r="F45" s="24">
        <f>IF('[2]B.Art NRW'!E45="...","",'[2]B.Art NRW'!E45)</f>
        <v>272</v>
      </c>
      <c r="G45" s="24">
        <f>IF('[2]B.Art NRW'!F45="...","",'[2]B.Art NRW'!F45)</f>
        <v>268</v>
      </c>
      <c r="H45" s="24">
        <f>IF('[2]B.Art NRW'!G45="...","",'[2]B.Art NRW'!G45)</f>
        <v>268</v>
      </c>
      <c r="I45" s="24">
        <f>IF('[2]B.Art NRW'!H45="...","",'[2]B.Art NRW'!H45)</f>
        <v>267</v>
      </c>
      <c r="J45" s="24">
        <f>IF('[2]B.Art NRW'!I45="...","",'[2]B.Art NRW'!I45)</f>
        <v>265</v>
      </c>
      <c r="K45" s="24">
        <f>IF('[2]B.Art NRW'!J45="...","",'[2]B.Art NRW'!J45)</f>
        <v>264</v>
      </c>
      <c r="L45" s="24">
        <f>IF('[2]B.Art NRW'!K45="...","",'[2]B.Art NRW'!K45)</f>
        <v>263</v>
      </c>
      <c r="M45" s="24">
        <f>IF('[2]B.Art NRW'!L45="...","",'[2]B.Art NRW'!L45)</f>
        <v>265</v>
      </c>
      <c r="N45" s="24">
        <f>IF('[2]B.Art NRW'!M45="...","",'[2]B.Art NRW'!M45)</f>
        <v>264</v>
      </c>
      <c r="O45" s="24">
        <f>IF('[2]B.Art NRW'!N45="...","",'[2]B.Art NRW'!N45)</f>
        <v>261</v>
      </c>
      <c r="P45" s="24">
        <f>IF('[2]B.Art NRW'!O45="...","",'[2]B.Art NRW'!O45)</f>
        <v>263</v>
      </c>
      <c r="Q45" s="24" t="str">
        <f>IF('[2]B.Art NRW'!P45="...","",'[2]B.Art NRW'!P45)</f>
        <v/>
      </c>
    </row>
    <row r="46" spans="1:17" ht="13.2" x14ac:dyDescent="0.25">
      <c r="B46" s="9" t="s">
        <v>22</v>
      </c>
      <c r="D46" s="3" t="s">
        <v>21</v>
      </c>
      <c r="E46" s="7"/>
      <c r="F46" s="24">
        <f>IF('[2]B.Art NRW'!E46="...","",'[2]B.Art NRW'!E46)</f>
        <v>257</v>
      </c>
      <c r="G46" s="24">
        <f>IF('[2]B.Art NRW'!F46="...","",'[2]B.Art NRW'!F46)</f>
        <v>258</v>
      </c>
      <c r="H46" s="24">
        <f>IF('[2]B.Art NRW'!G46="...","",'[2]B.Art NRW'!G46)</f>
        <v>259</v>
      </c>
      <c r="I46" s="24">
        <f>IF('[2]B.Art NRW'!H46="...","",'[2]B.Art NRW'!H46)</f>
        <v>259</v>
      </c>
      <c r="J46" s="24">
        <f>IF('[2]B.Art NRW'!I46="...","",'[2]B.Art NRW'!I46)</f>
        <v>257</v>
      </c>
      <c r="K46" s="24">
        <f>IF('[2]B.Art NRW'!J46="...","",'[2]B.Art NRW'!J46)</f>
        <v>260</v>
      </c>
      <c r="L46" s="24">
        <f>IF('[2]B.Art NRW'!K46="...","",'[2]B.Art NRW'!K46)</f>
        <v>259</v>
      </c>
      <c r="M46" s="24">
        <f>IF('[2]B.Art NRW'!L46="...","",'[2]B.Art NRW'!L46)</f>
        <v>261</v>
      </c>
      <c r="N46" s="24">
        <f>IF('[2]B.Art NRW'!M46="...","",'[2]B.Art NRW'!M46)</f>
        <v>257</v>
      </c>
      <c r="O46" s="24">
        <f>IF('[2]B.Art NRW'!N46="...","",'[2]B.Art NRW'!N46)</f>
        <v>256</v>
      </c>
      <c r="P46" s="24">
        <f>IF('[2]B.Art NRW'!O46="...","",'[2]B.Art NRW'!O46)</f>
        <v>255</v>
      </c>
      <c r="Q46" s="24" t="str">
        <f>IF('[2]B.Art NRW'!P46="...","",'[2]B.Art NRW'!P46)</f>
        <v/>
      </c>
    </row>
    <row r="47" spans="1:17" ht="13.2" x14ac:dyDescent="0.25">
      <c r="B47" s="9" t="s">
        <v>23</v>
      </c>
      <c r="D47" s="3" t="s">
        <v>21</v>
      </c>
      <c r="E47" s="7"/>
      <c r="F47" s="24">
        <f>IF('[2]B.Art NRW'!E47="...","",'[2]B.Art NRW'!E47)</f>
        <v>5783</v>
      </c>
      <c r="G47" s="24">
        <f>IF('[2]B.Art NRW'!F47="...","",'[2]B.Art NRW'!F47)</f>
        <v>5710</v>
      </c>
      <c r="H47" s="24">
        <f>IF('[2]B.Art NRW'!G47="...","",'[2]B.Art NRW'!G47)</f>
        <v>5710</v>
      </c>
      <c r="I47" s="24">
        <f>IF('[2]B.Art NRW'!H47="...","",'[2]B.Art NRW'!H47)</f>
        <v>5686</v>
      </c>
      <c r="J47" s="24">
        <f>IF('[2]B.Art NRW'!I47="...","",'[2]B.Art NRW'!I47)</f>
        <v>5669</v>
      </c>
      <c r="K47" s="24">
        <f>IF('[2]B.Art NRW'!J47="...","",'[2]B.Art NRW'!J47)</f>
        <v>5628</v>
      </c>
      <c r="L47" s="24">
        <f>IF('[2]B.Art NRW'!K47="...","",'[2]B.Art NRW'!K47)</f>
        <v>5608</v>
      </c>
      <c r="M47" s="24">
        <f>IF('[2]B.Art NRW'!L47="...","",'[2]B.Art NRW'!L47)</f>
        <v>5646</v>
      </c>
      <c r="N47" s="24">
        <f>IF('[2]B.Art NRW'!M47="...","",'[2]B.Art NRW'!M47)</f>
        <v>5606</v>
      </c>
      <c r="O47" s="24">
        <f>IF('[2]B.Art NRW'!N47="...","",'[2]B.Art NRW'!N47)</f>
        <v>5567</v>
      </c>
      <c r="P47" s="24">
        <f>IF('[2]B.Art NRW'!O47="...","",'[2]B.Art NRW'!O47)</f>
        <v>5586</v>
      </c>
      <c r="Q47" s="24" t="str">
        <f>IF('[2]B.Art NRW'!P47="...","",'[2]B.Art NRW'!P47)</f>
        <v/>
      </c>
    </row>
    <row r="48" spans="1:17" ht="13.2" x14ac:dyDescent="0.25">
      <c r="B48" s="9" t="s">
        <v>24</v>
      </c>
      <c r="D48" s="3" t="s">
        <v>21</v>
      </c>
      <c r="E48" s="7"/>
      <c r="F48" s="24">
        <f>IF('[2]B.Art NRW'!E48="...","",'[2]B.Art NRW'!E48)</f>
        <v>5393</v>
      </c>
      <c r="G48" s="24">
        <f>IF('[2]B.Art NRW'!F48="...","",'[2]B.Art NRW'!F48)</f>
        <v>5383</v>
      </c>
      <c r="H48" s="24">
        <f>IF('[2]B.Art NRW'!G48="...","",'[2]B.Art NRW'!G48)</f>
        <v>5351</v>
      </c>
      <c r="I48" s="24">
        <f>IF('[2]B.Art NRW'!H48="...","",'[2]B.Art NRW'!H48)</f>
        <v>5383</v>
      </c>
      <c r="J48" s="24">
        <f>IF('[2]B.Art NRW'!I48="...","",'[2]B.Art NRW'!I48)</f>
        <v>5376</v>
      </c>
      <c r="K48" s="24">
        <f>IF('[2]B.Art NRW'!J48="...","",'[2]B.Art NRW'!J48)</f>
        <v>5389</v>
      </c>
      <c r="L48" s="24">
        <f>IF('[2]B.Art NRW'!K48="...","",'[2]B.Art NRW'!K48)</f>
        <v>5342</v>
      </c>
      <c r="M48" s="24">
        <f>IF('[2]B.Art NRW'!L48="...","",'[2]B.Art NRW'!L48)</f>
        <v>5366</v>
      </c>
      <c r="N48" s="24">
        <f>IF('[2]B.Art NRW'!M48="...","",'[2]B.Art NRW'!M48)</f>
        <v>5293</v>
      </c>
      <c r="O48" s="24">
        <f>IF('[2]B.Art NRW'!N48="...","",'[2]B.Art NRW'!N48)</f>
        <v>5286</v>
      </c>
      <c r="P48" s="24">
        <f>IF('[2]B.Art NRW'!O48="...","",'[2]B.Art NRW'!O48)</f>
        <v>5236</v>
      </c>
      <c r="Q48" s="24" t="str">
        <f>IF('[2]B.Art NRW'!P48="...","",'[2]B.Art NRW'!P48)</f>
        <v/>
      </c>
    </row>
    <row r="49" spans="1:17" ht="13.2" x14ac:dyDescent="0.25">
      <c r="B49" s="9" t="s">
        <v>25</v>
      </c>
      <c r="D49" s="3" t="s">
        <v>21</v>
      </c>
      <c r="E49" s="7">
        <f>SUM(F49:Q49)</f>
        <v>208549</v>
      </c>
      <c r="F49" s="24">
        <f>IF('[2]B.Art NRW'!E49="...","",'[2]B.Art NRW'!E49)</f>
        <v>12876</v>
      </c>
      <c r="G49" s="24">
        <f>IF('[2]B.Art NRW'!F49="...","",'[2]B.Art NRW'!F49)</f>
        <v>14116</v>
      </c>
      <c r="H49" s="24">
        <f>IF('[2]B.Art NRW'!G49="...","",'[2]B.Art NRW'!G49)</f>
        <v>15623</v>
      </c>
      <c r="I49" s="24">
        <f>IF('[2]B.Art NRW'!H49="...","",'[2]B.Art NRW'!H49)</f>
        <v>17009</v>
      </c>
      <c r="J49" s="24">
        <f>IF('[2]B.Art NRW'!I49="...","",'[2]B.Art NRW'!I49)</f>
        <v>23791</v>
      </c>
      <c r="K49" s="24">
        <f>IF('[2]B.Art NRW'!J49="...","",'[2]B.Art NRW'!J49)</f>
        <v>22157</v>
      </c>
      <c r="L49" s="24">
        <f>IF('[2]B.Art NRW'!K49="...","",'[2]B.Art NRW'!K49)</f>
        <v>20651</v>
      </c>
      <c r="M49" s="24">
        <f>IF('[2]B.Art NRW'!L49="...","",'[2]B.Art NRW'!L49)</f>
        <v>22426</v>
      </c>
      <c r="N49" s="24">
        <f>IF('[2]B.Art NRW'!M49="...","",'[2]B.Art NRW'!M49)</f>
        <v>23413</v>
      </c>
      <c r="O49" s="24">
        <f>IF('[2]B.Art NRW'!N49="...","",'[2]B.Art NRW'!N49)</f>
        <v>20289</v>
      </c>
      <c r="P49" s="24">
        <f>IF('[2]B.Art NRW'!O49="...","",'[2]B.Art NRW'!O49)</f>
        <v>16198</v>
      </c>
      <c r="Q49" s="24" t="str">
        <f>IF('[2]B.Art NRW'!P49="...","",'[2]B.Art NRW'!P49)</f>
        <v/>
      </c>
    </row>
    <row r="50" spans="1:17" ht="13.2" x14ac:dyDescent="0.25">
      <c r="D50" s="3" t="s">
        <v>26</v>
      </c>
      <c r="E50" s="8">
        <f>100*E49/'2024'!E49-100</f>
        <v>-7.0674527313966848</v>
      </c>
      <c r="F50" s="24">
        <f>IF('[2]B.Art NRW'!E50="...","",'[2]B.Art NRW'!E50)</f>
        <v>-11.9</v>
      </c>
      <c r="G50" s="24">
        <f>IF('[2]B.Art NRW'!F50="...","",'[2]B.Art NRW'!F50)</f>
        <v>-9.1999999999999993</v>
      </c>
      <c r="H50" s="24">
        <f>IF('[2]B.Art NRW'!G50="...","",'[2]B.Art NRW'!G50)</f>
        <v>-8.8000000000000007</v>
      </c>
      <c r="I50" s="24">
        <f>IF('[2]B.Art NRW'!H50="...","",'[2]B.Art NRW'!H50)</f>
        <v>-14.6</v>
      </c>
      <c r="J50" s="24">
        <f>IF('[2]B.Art NRW'!I50="...","",'[2]B.Art NRW'!I50)</f>
        <v>-3.1</v>
      </c>
      <c r="K50" s="24">
        <f>IF('[2]B.Art NRW'!J50="...","",'[2]B.Art NRW'!J50)</f>
        <v>-11.9</v>
      </c>
      <c r="L50" s="24">
        <f>IF('[2]B.Art NRW'!K50="...","",'[2]B.Art NRW'!K50)</f>
        <v>-4.3</v>
      </c>
      <c r="M50" s="24">
        <f>IF('[2]B.Art NRW'!L50="...","",'[2]B.Art NRW'!L50)</f>
        <v>-6.8</v>
      </c>
      <c r="N50" s="24">
        <f>IF('[2]B.Art NRW'!M50="...","",'[2]B.Art NRW'!M50)</f>
        <v>-1.7</v>
      </c>
      <c r="O50" s="24">
        <f>IF('[2]B.Art NRW'!N50="...","",'[2]B.Art NRW'!N50)</f>
        <v>0.1</v>
      </c>
      <c r="P50" s="24">
        <f>IF('[2]B.Art NRW'!O50="...","",'[2]B.Art NRW'!O50)</f>
        <v>-8.6999999999999993</v>
      </c>
      <c r="Q50" s="24" t="str">
        <f>IF('[2]B.Art NRW'!P50="...","",'[2]B.Art NRW'!P50)</f>
        <v/>
      </c>
    </row>
    <row r="51" spans="1:17" ht="13.2" x14ac:dyDescent="0.25">
      <c r="B51" s="9" t="s">
        <v>25</v>
      </c>
      <c r="C51" s="9" t="s">
        <v>27</v>
      </c>
      <c r="D51" s="3" t="s">
        <v>21</v>
      </c>
      <c r="E51" s="7">
        <f>SUM(F51:Q51)</f>
        <v>185764</v>
      </c>
      <c r="F51" s="24">
        <f>IF('[2]B.Art NRW'!E51="...","",'[2]B.Art NRW'!E51)</f>
        <v>11286</v>
      </c>
      <c r="G51" s="24">
        <f>IF('[2]B.Art NRW'!F51="...","",'[2]B.Art NRW'!F51)</f>
        <v>12331</v>
      </c>
      <c r="H51" s="24">
        <f>IF('[2]B.Art NRW'!G51="...","",'[2]B.Art NRW'!G51)</f>
        <v>14025</v>
      </c>
      <c r="I51" s="24">
        <f>IF('[2]B.Art NRW'!H51="...","",'[2]B.Art NRW'!H51)</f>
        <v>15227</v>
      </c>
      <c r="J51" s="24">
        <f>IF('[2]B.Art NRW'!I51="...","",'[2]B.Art NRW'!I51)</f>
        <v>21295</v>
      </c>
      <c r="K51" s="24">
        <f>IF('[2]B.Art NRW'!J51="...","",'[2]B.Art NRW'!J51)</f>
        <v>19817</v>
      </c>
      <c r="L51" s="24">
        <f>IF('[2]B.Art NRW'!K51="...","",'[2]B.Art NRW'!K51)</f>
        <v>18241</v>
      </c>
      <c r="M51" s="24">
        <f>IF('[2]B.Art NRW'!L51="...","",'[2]B.Art NRW'!L51)</f>
        <v>19984</v>
      </c>
      <c r="N51" s="24">
        <f>IF('[2]B.Art NRW'!M51="...","",'[2]B.Art NRW'!M51)</f>
        <v>20688</v>
      </c>
      <c r="O51" s="24">
        <f>IF('[2]B.Art NRW'!N51="...","",'[2]B.Art NRW'!N51)</f>
        <v>18189</v>
      </c>
      <c r="P51" s="24">
        <f>IF('[2]B.Art NRW'!O51="...","",'[2]B.Art NRW'!O51)</f>
        <v>14681</v>
      </c>
      <c r="Q51" s="24" t="str">
        <f>IF('[2]B.Art NRW'!P51="...","",'[2]B.Art NRW'!P51)</f>
        <v/>
      </c>
    </row>
    <row r="52" spans="1:17" ht="13.2" x14ac:dyDescent="0.25">
      <c r="C52" s="9" t="s">
        <v>28</v>
      </c>
      <c r="D52" s="3" t="s">
        <v>21</v>
      </c>
      <c r="E52" s="7">
        <f>SUM(F52:Q52)</f>
        <v>22785</v>
      </c>
      <c r="F52" s="24">
        <f>IF('[2]B.Art NRW'!E52="...","",'[2]B.Art NRW'!E52)</f>
        <v>1590</v>
      </c>
      <c r="G52" s="24">
        <f>IF('[2]B.Art NRW'!F52="...","",'[2]B.Art NRW'!F52)</f>
        <v>1785</v>
      </c>
      <c r="H52" s="24">
        <f>IF('[2]B.Art NRW'!G52="...","",'[2]B.Art NRW'!G52)</f>
        <v>1598</v>
      </c>
      <c r="I52" s="24">
        <f>IF('[2]B.Art NRW'!H52="...","",'[2]B.Art NRW'!H52)</f>
        <v>1782</v>
      </c>
      <c r="J52" s="24">
        <f>IF('[2]B.Art NRW'!I52="...","",'[2]B.Art NRW'!I52)</f>
        <v>2496</v>
      </c>
      <c r="K52" s="24">
        <f>IF('[2]B.Art NRW'!J52="...","",'[2]B.Art NRW'!J52)</f>
        <v>2340</v>
      </c>
      <c r="L52" s="24">
        <f>IF('[2]B.Art NRW'!K52="...","",'[2]B.Art NRW'!K52)</f>
        <v>2410</v>
      </c>
      <c r="M52" s="24">
        <f>IF('[2]B.Art NRW'!L52="...","",'[2]B.Art NRW'!L52)</f>
        <v>2442</v>
      </c>
      <c r="N52" s="24">
        <f>IF('[2]B.Art NRW'!M52="...","",'[2]B.Art NRW'!M52)</f>
        <v>2725</v>
      </c>
      <c r="O52" s="24">
        <f>IF('[2]B.Art NRW'!N52="...","",'[2]B.Art NRW'!N52)</f>
        <v>2100</v>
      </c>
      <c r="P52" s="24">
        <f>IF('[2]B.Art NRW'!O52="...","",'[2]B.Art NRW'!O52)</f>
        <v>1517</v>
      </c>
      <c r="Q52" s="24" t="str">
        <f>IF('[2]B.Art NRW'!P52="...","",'[2]B.Art NRW'!P52)</f>
        <v/>
      </c>
    </row>
    <row r="53" spans="1:17" ht="13.2" x14ac:dyDescent="0.25">
      <c r="C53" s="9" t="s">
        <v>27</v>
      </c>
      <c r="D53" s="3" t="s">
        <v>26</v>
      </c>
      <c r="E53" s="8">
        <f>100*E51/'2024'!E51-100</f>
        <v>-6.5060823087105035</v>
      </c>
      <c r="F53" s="24">
        <f>IF('[2]B.Art NRW'!E53="...","",'[2]B.Art NRW'!E53)</f>
        <v>-11</v>
      </c>
      <c r="G53" s="24">
        <f>IF('[2]B.Art NRW'!F53="...","",'[2]B.Art NRW'!F53)</f>
        <v>-7.2</v>
      </c>
      <c r="H53" s="24">
        <f>IF('[2]B.Art NRW'!G53="...","",'[2]B.Art NRW'!G53)</f>
        <v>-9</v>
      </c>
      <c r="I53" s="24">
        <f>IF('[2]B.Art NRW'!H53="...","",'[2]B.Art NRW'!H53)</f>
        <v>-14</v>
      </c>
      <c r="J53" s="24">
        <f>IF('[2]B.Art NRW'!I53="...","",'[2]B.Art NRW'!I53)</f>
        <v>-2.4</v>
      </c>
      <c r="K53" s="24">
        <f>IF('[2]B.Art NRW'!J53="...","",'[2]B.Art NRW'!J53)</f>
        <v>-10.7</v>
      </c>
      <c r="L53" s="24">
        <f>IF('[2]B.Art NRW'!K53="...","",'[2]B.Art NRW'!K53)</f>
        <v>-3.7</v>
      </c>
      <c r="M53" s="24">
        <f>IF('[2]B.Art NRW'!L53="...","",'[2]B.Art NRW'!L53)</f>
        <v>-7</v>
      </c>
      <c r="N53" s="24">
        <f>IF('[2]B.Art NRW'!M53="...","",'[2]B.Art NRW'!M53)</f>
        <v>-3</v>
      </c>
      <c r="O53" s="24">
        <f>IF('[2]B.Art NRW'!N53="...","",'[2]B.Art NRW'!N53)</f>
        <v>0</v>
      </c>
      <c r="P53" s="24">
        <f>IF('[2]B.Art NRW'!O53="...","",'[2]B.Art NRW'!O53)</f>
        <v>-6.1</v>
      </c>
      <c r="Q53" s="24" t="str">
        <f>IF('[2]B.Art NRW'!P53="...","",'[2]B.Art NRW'!P53)</f>
        <v/>
      </c>
    </row>
    <row r="54" spans="1:17" ht="13.2" x14ac:dyDescent="0.25">
      <c r="C54" s="9" t="s">
        <v>28</v>
      </c>
      <c r="D54" s="3" t="s">
        <v>26</v>
      </c>
      <c r="E54" s="8">
        <f>100*E52/'2024'!E52-100</f>
        <v>-11.40446379967338</v>
      </c>
      <c r="F54" s="24">
        <f>IF('[2]B.Art NRW'!E54="...","",'[2]B.Art NRW'!E54)</f>
        <v>-17.5</v>
      </c>
      <c r="G54" s="24">
        <f>IF('[2]B.Art NRW'!F54="...","",'[2]B.Art NRW'!F54)</f>
        <v>-21.4</v>
      </c>
      <c r="H54" s="24">
        <f>IF('[2]B.Art NRW'!G54="...","",'[2]B.Art NRW'!G54)</f>
        <v>-6.5</v>
      </c>
      <c r="I54" s="24">
        <f>IF('[2]B.Art NRW'!H54="...","",'[2]B.Art NRW'!H54)</f>
        <v>-19.2</v>
      </c>
      <c r="J54" s="24">
        <f>IF('[2]B.Art NRW'!I54="...","",'[2]B.Art NRW'!I54)</f>
        <v>-8.8000000000000007</v>
      </c>
      <c r="K54" s="24">
        <f>IF('[2]B.Art NRW'!J54="...","",'[2]B.Art NRW'!J54)</f>
        <v>-21</v>
      </c>
      <c r="L54" s="24">
        <f>IF('[2]B.Art NRW'!K54="...","",'[2]B.Art NRW'!K54)</f>
        <v>-9</v>
      </c>
      <c r="M54" s="24">
        <f>IF('[2]B.Art NRW'!L54="...","",'[2]B.Art NRW'!L54)</f>
        <v>-5.2</v>
      </c>
      <c r="N54" s="24">
        <f>IF('[2]B.Art NRW'!M54="...","",'[2]B.Art NRW'!M54)</f>
        <v>9</v>
      </c>
      <c r="O54" s="24">
        <f>IF('[2]B.Art NRW'!N54="...","",'[2]B.Art NRW'!N54)</f>
        <v>1.4</v>
      </c>
      <c r="P54" s="24">
        <f>IF('[2]B.Art NRW'!O54="...","",'[2]B.Art NRW'!O54)</f>
        <v>-28</v>
      </c>
      <c r="Q54" s="24" t="str">
        <f>IF('[2]B.Art NRW'!P54="...","",'[2]B.Art NRW'!P54)</f>
        <v/>
      </c>
    </row>
    <row r="55" spans="1:17" ht="13.2" x14ac:dyDescent="0.25">
      <c r="B55" s="9" t="s">
        <v>29</v>
      </c>
      <c r="D55" s="3" t="s">
        <v>21</v>
      </c>
      <c r="E55" s="7">
        <f>SUM(F55:Q55)</f>
        <v>434892</v>
      </c>
      <c r="F55" s="24">
        <f>IF('[2]B.Art NRW'!E55="...","",'[2]B.Art NRW'!E55)</f>
        <v>27469</v>
      </c>
      <c r="G55" s="24">
        <f>IF('[2]B.Art NRW'!F55="...","",'[2]B.Art NRW'!F55)</f>
        <v>30642</v>
      </c>
      <c r="H55" s="24">
        <f>IF('[2]B.Art NRW'!G55="...","",'[2]B.Art NRW'!G55)</f>
        <v>34067</v>
      </c>
      <c r="I55" s="24">
        <f>IF('[2]B.Art NRW'!H55="...","",'[2]B.Art NRW'!H55)</f>
        <v>36623</v>
      </c>
      <c r="J55" s="24">
        <f>IF('[2]B.Art NRW'!I55="...","",'[2]B.Art NRW'!I55)</f>
        <v>48128</v>
      </c>
      <c r="K55" s="24">
        <f>IF('[2]B.Art NRW'!J55="...","",'[2]B.Art NRW'!J55)</f>
        <v>45266</v>
      </c>
      <c r="L55" s="24">
        <f>IF('[2]B.Art NRW'!K55="...","",'[2]B.Art NRW'!K55)</f>
        <v>42625</v>
      </c>
      <c r="M55" s="24">
        <f>IF('[2]B.Art NRW'!L55="...","",'[2]B.Art NRW'!L55)</f>
        <v>45020</v>
      </c>
      <c r="N55" s="24">
        <f>IF('[2]B.Art NRW'!M55="...","",'[2]B.Art NRW'!M55)</f>
        <v>47136</v>
      </c>
      <c r="O55" s="24">
        <f>IF('[2]B.Art NRW'!N55="...","",'[2]B.Art NRW'!N55)</f>
        <v>44320</v>
      </c>
      <c r="P55" s="24">
        <f>IF('[2]B.Art NRW'!O55="...","",'[2]B.Art NRW'!O55)</f>
        <v>33596</v>
      </c>
      <c r="Q55" s="24" t="str">
        <f>IF('[2]B.Art NRW'!P55="...","",'[2]B.Art NRW'!P55)</f>
        <v/>
      </c>
    </row>
    <row r="56" spans="1:17" ht="13.2" x14ac:dyDescent="0.25">
      <c r="D56" s="3" t="s">
        <v>26</v>
      </c>
      <c r="E56" s="8">
        <f>100*E55/'2024'!E55-100</f>
        <v>-6.7071679559291084</v>
      </c>
      <c r="F56" s="24">
        <f>IF('[2]B.Art NRW'!E56="...","",'[2]B.Art NRW'!E56)</f>
        <v>-16.8</v>
      </c>
      <c r="G56" s="24">
        <f>IF('[2]B.Art NRW'!F56="...","",'[2]B.Art NRW'!F56)</f>
        <v>-13.5</v>
      </c>
      <c r="H56" s="24">
        <f>IF('[2]B.Art NRW'!G56="...","",'[2]B.Art NRW'!G56)</f>
        <v>-6.6</v>
      </c>
      <c r="I56" s="24">
        <f>IF('[2]B.Art NRW'!H56="...","",'[2]B.Art NRW'!H56)</f>
        <v>-9.1999999999999993</v>
      </c>
      <c r="J56" s="24">
        <f>IF('[2]B.Art NRW'!I56="...","",'[2]B.Art NRW'!I56)</f>
        <v>-3.8</v>
      </c>
      <c r="K56" s="24">
        <f>IF('[2]B.Art NRW'!J56="...","",'[2]B.Art NRW'!J56)</f>
        <v>-10.1</v>
      </c>
      <c r="L56" s="24">
        <f>IF('[2]B.Art NRW'!K56="...","",'[2]B.Art NRW'!K56)</f>
        <v>-4.8</v>
      </c>
      <c r="M56" s="24">
        <f>IF('[2]B.Art NRW'!L56="...","",'[2]B.Art NRW'!L56)</f>
        <v>-9.4</v>
      </c>
      <c r="N56" s="24">
        <f>IF('[2]B.Art NRW'!M56="...","",'[2]B.Art NRW'!M56)</f>
        <v>-1.1000000000000001</v>
      </c>
      <c r="O56" s="24">
        <f>IF('[2]B.Art NRW'!N56="...","",'[2]B.Art NRW'!N56)</f>
        <v>5</v>
      </c>
      <c r="P56" s="24">
        <f>IF('[2]B.Art NRW'!O56="...","",'[2]B.Art NRW'!O56)</f>
        <v>-7.1</v>
      </c>
      <c r="Q56" s="24" t="str">
        <f>IF('[2]B.Art NRW'!P56="...","",'[2]B.Art NRW'!P56)</f>
        <v/>
      </c>
    </row>
    <row r="57" spans="1:17" ht="13.2" x14ac:dyDescent="0.25">
      <c r="B57" s="9" t="s">
        <v>29</v>
      </c>
      <c r="C57" s="9" t="s">
        <v>27</v>
      </c>
      <c r="D57" s="3" t="s">
        <v>21</v>
      </c>
      <c r="E57" s="7">
        <f>SUM(F57:Q57)</f>
        <v>370423</v>
      </c>
      <c r="F57" s="24">
        <f>IF('[2]B.Art NRW'!E57="...","",'[2]B.Art NRW'!E57)</f>
        <v>23172</v>
      </c>
      <c r="G57" s="24">
        <f>IF('[2]B.Art NRW'!F57="...","",'[2]B.Art NRW'!F57)</f>
        <v>25665</v>
      </c>
      <c r="H57" s="24">
        <f>IF('[2]B.Art NRW'!G57="...","",'[2]B.Art NRW'!G57)</f>
        <v>28853</v>
      </c>
      <c r="I57" s="24">
        <f>IF('[2]B.Art NRW'!H57="...","",'[2]B.Art NRW'!H57)</f>
        <v>31251</v>
      </c>
      <c r="J57" s="24">
        <f>IF('[2]B.Art NRW'!I57="...","",'[2]B.Art NRW'!I57)</f>
        <v>41231</v>
      </c>
      <c r="K57" s="24">
        <f>IF('[2]B.Art NRW'!J57="...","",'[2]B.Art NRW'!J57)</f>
        <v>38834</v>
      </c>
      <c r="L57" s="24">
        <f>IF('[2]B.Art NRW'!K57="...","",'[2]B.Art NRW'!K57)</f>
        <v>36165</v>
      </c>
      <c r="M57" s="24">
        <f>IF('[2]B.Art NRW'!L57="...","",'[2]B.Art NRW'!L57)</f>
        <v>38582</v>
      </c>
      <c r="N57" s="24">
        <f>IF('[2]B.Art NRW'!M57="...","",'[2]B.Art NRW'!M57)</f>
        <v>39639</v>
      </c>
      <c r="O57" s="24">
        <f>IF('[2]B.Art NRW'!N57="...","",'[2]B.Art NRW'!N57)</f>
        <v>38175</v>
      </c>
      <c r="P57" s="24">
        <f>IF('[2]B.Art NRW'!O57="...","",'[2]B.Art NRW'!O57)</f>
        <v>28856</v>
      </c>
      <c r="Q57" s="24" t="str">
        <f>IF('[2]B.Art NRW'!P57="...","",'[2]B.Art NRW'!P57)</f>
        <v/>
      </c>
    </row>
    <row r="58" spans="1:17" ht="13.2" x14ac:dyDescent="0.25">
      <c r="C58" s="9" t="s">
        <v>28</v>
      </c>
      <c r="D58" s="3" t="s">
        <v>21</v>
      </c>
      <c r="E58" s="7">
        <f>SUM(F58:Q58)</f>
        <v>64469</v>
      </c>
      <c r="F58" s="24">
        <f>IF('[2]B.Art NRW'!E58="...","",'[2]B.Art NRW'!E58)</f>
        <v>4297</v>
      </c>
      <c r="G58" s="24">
        <f>IF('[2]B.Art NRW'!F58="...","",'[2]B.Art NRW'!F58)</f>
        <v>4977</v>
      </c>
      <c r="H58" s="24">
        <f>IF('[2]B.Art NRW'!G58="...","",'[2]B.Art NRW'!G58)</f>
        <v>5214</v>
      </c>
      <c r="I58" s="24">
        <f>IF('[2]B.Art NRW'!H58="...","",'[2]B.Art NRW'!H58)</f>
        <v>5372</v>
      </c>
      <c r="J58" s="24">
        <f>IF('[2]B.Art NRW'!I58="...","",'[2]B.Art NRW'!I58)</f>
        <v>6897</v>
      </c>
      <c r="K58" s="24">
        <f>IF('[2]B.Art NRW'!J58="...","",'[2]B.Art NRW'!J58)</f>
        <v>6432</v>
      </c>
      <c r="L58" s="24">
        <f>IF('[2]B.Art NRW'!K58="...","",'[2]B.Art NRW'!K58)</f>
        <v>6460</v>
      </c>
      <c r="M58" s="24">
        <f>IF('[2]B.Art NRW'!L58="...","",'[2]B.Art NRW'!L58)</f>
        <v>6438</v>
      </c>
      <c r="N58" s="24">
        <f>IF('[2]B.Art NRW'!M58="...","",'[2]B.Art NRW'!M58)</f>
        <v>7497</v>
      </c>
      <c r="O58" s="24">
        <f>IF('[2]B.Art NRW'!N58="...","",'[2]B.Art NRW'!N58)</f>
        <v>6145</v>
      </c>
      <c r="P58" s="24">
        <f>IF('[2]B.Art NRW'!O58="...","",'[2]B.Art NRW'!O58)</f>
        <v>4740</v>
      </c>
      <c r="Q58" s="24" t="str">
        <f>IF('[2]B.Art NRW'!P58="...","",'[2]B.Art NRW'!P58)</f>
        <v/>
      </c>
    </row>
    <row r="59" spans="1:17" ht="13.2" x14ac:dyDescent="0.25">
      <c r="C59" s="9" t="s">
        <v>27</v>
      </c>
      <c r="D59" s="3" t="s">
        <v>26</v>
      </c>
      <c r="E59" s="8">
        <f>100*E57/'2024'!E57-100</f>
        <v>-6.6314287730760242</v>
      </c>
      <c r="F59" s="24">
        <f>IF('[2]B.Art NRW'!E59="...","",'[2]B.Art NRW'!E59)</f>
        <v>-14.8</v>
      </c>
      <c r="G59" s="24">
        <f>IF('[2]B.Art NRW'!F59="...","",'[2]B.Art NRW'!F59)</f>
        <v>-9.4</v>
      </c>
      <c r="H59" s="24">
        <f>IF('[2]B.Art NRW'!G59="...","",'[2]B.Art NRW'!G59)</f>
        <v>-8.5</v>
      </c>
      <c r="I59" s="24">
        <f>IF('[2]B.Art NRW'!H59="...","",'[2]B.Art NRW'!H59)</f>
        <v>-9.5</v>
      </c>
      <c r="J59" s="24">
        <f>IF('[2]B.Art NRW'!I59="...","",'[2]B.Art NRW'!I59)</f>
        <v>-4.2</v>
      </c>
      <c r="K59" s="24">
        <f>IF('[2]B.Art NRW'!J59="...","",'[2]B.Art NRW'!J59)</f>
        <v>-8.1999999999999993</v>
      </c>
      <c r="L59" s="24">
        <f>IF('[2]B.Art NRW'!K59="...","",'[2]B.Art NRW'!K59)</f>
        <v>-4.9000000000000004</v>
      </c>
      <c r="M59" s="24">
        <f>IF('[2]B.Art NRW'!L59="...","",'[2]B.Art NRW'!L59)</f>
        <v>-8.8000000000000007</v>
      </c>
      <c r="N59" s="24">
        <f>IF('[2]B.Art NRW'!M59="...","",'[2]B.Art NRW'!M59)</f>
        <v>-4.5999999999999996</v>
      </c>
      <c r="O59" s="24">
        <f>IF('[2]B.Art NRW'!N59="...","",'[2]B.Art NRW'!N59)</f>
        <v>3</v>
      </c>
      <c r="P59" s="24">
        <f>IF('[2]B.Art NRW'!O59="...","",'[2]B.Art NRW'!O59)</f>
        <v>-6.4</v>
      </c>
      <c r="Q59" s="24" t="str">
        <f>IF('[2]B.Art NRW'!P59="...","",'[2]B.Art NRW'!P59)</f>
        <v/>
      </c>
    </row>
    <row r="60" spans="1:17" ht="13.2" x14ac:dyDescent="0.25">
      <c r="C60" s="9" t="s">
        <v>28</v>
      </c>
      <c r="D60" s="3" t="s">
        <v>26</v>
      </c>
      <c r="E60" s="8">
        <f>100*E58/'2024'!E58-100</f>
        <v>-7.1399763777259295</v>
      </c>
      <c r="F60" s="24">
        <f>IF('[2]B.Art NRW'!E60="...","",'[2]B.Art NRW'!E60)</f>
        <v>-26</v>
      </c>
      <c r="G60" s="24">
        <f>IF('[2]B.Art NRW'!F60="...","",'[2]B.Art NRW'!F60)</f>
        <v>-30.1</v>
      </c>
      <c r="H60" s="24">
        <f>IF('[2]B.Art NRW'!G60="...","",'[2]B.Art NRW'!G60)</f>
        <v>5.3</v>
      </c>
      <c r="I60" s="24">
        <f>IF('[2]B.Art NRW'!H60="...","",'[2]B.Art NRW'!H60)</f>
        <v>-7.4</v>
      </c>
      <c r="J60" s="24">
        <f>IF('[2]B.Art NRW'!I60="...","",'[2]B.Art NRW'!I60)</f>
        <v>-1.7</v>
      </c>
      <c r="K60" s="24">
        <f>IF('[2]B.Art NRW'!J60="...","",'[2]B.Art NRW'!J60)</f>
        <v>-20</v>
      </c>
      <c r="L60" s="24">
        <f>IF('[2]B.Art NRW'!K60="...","",'[2]B.Art NRW'!K60)</f>
        <v>-4</v>
      </c>
      <c r="M60" s="24">
        <f>IF('[2]B.Art NRW'!L60="...","",'[2]B.Art NRW'!L60)</f>
        <v>-12.6</v>
      </c>
      <c r="N60" s="24">
        <f>IF('[2]B.Art NRW'!M60="...","",'[2]B.Art NRW'!M60)</f>
        <v>22.9</v>
      </c>
      <c r="O60" s="24">
        <f>IF('[2]B.Art NRW'!N60="...","",'[2]B.Art NRW'!N60)</f>
        <v>19.2</v>
      </c>
      <c r="P60" s="24">
        <f>IF('[2]B.Art NRW'!O60="...","",'[2]B.Art NRW'!O60)</f>
        <v>-11.2</v>
      </c>
      <c r="Q60" s="24" t="str">
        <f>IF('[2]B.Art NRW'!P60="...","",'[2]B.Art NRW'!P60)</f>
        <v/>
      </c>
    </row>
    <row r="61" spans="1:17" ht="13.2" x14ac:dyDescent="0.25">
      <c r="B61" s="9" t="s">
        <v>30</v>
      </c>
      <c r="D61" s="3" t="s">
        <v>21</v>
      </c>
      <c r="E61" s="8">
        <f>E55/E49</f>
        <v>2.0853228737610827</v>
      </c>
      <c r="F61" s="24">
        <f>IF('[2]B.Art NRW'!E61="...","",'[2]B.Art NRW'!E61)</f>
        <v>2.1</v>
      </c>
      <c r="G61" s="24">
        <f>IF('[2]B.Art NRW'!F61="...","",'[2]B.Art NRW'!F61)</f>
        <v>2.2000000000000002</v>
      </c>
      <c r="H61" s="24">
        <f>IF('[2]B.Art NRW'!G61="...","",'[2]B.Art NRW'!G61)</f>
        <v>2.2000000000000002</v>
      </c>
      <c r="I61" s="24">
        <f>IF('[2]B.Art NRW'!H61="...","",'[2]B.Art NRW'!H61)</f>
        <v>2.2000000000000002</v>
      </c>
      <c r="J61" s="24">
        <f>IF('[2]B.Art NRW'!I61="...","",'[2]B.Art NRW'!I61)</f>
        <v>2</v>
      </c>
      <c r="K61" s="24">
        <f>IF('[2]B.Art NRW'!J61="...","",'[2]B.Art NRW'!J61)</f>
        <v>2</v>
      </c>
      <c r="L61" s="24">
        <f>IF('[2]B.Art NRW'!K61="...","",'[2]B.Art NRW'!K61)</f>
        <v>2.1</v>
      </c>
      <c r="M61" s="24">
        <f>IF('[2]B.Art NRW'!L61="...","",'[2]B.Art NRW'!L61)</f>
        <v>2</v>
      </c>
      <c r="N61" s="24">
        <f>IF('[2]B.Art NRW'!M61="...","",'[2]B.Art NRW'!M61)</f>
        <v>2</v>
      </c>
      <c r="O61" s="24">
        <f>IF('[2]B.Art NRW'!N61="...","",'[2]B.Art NRW'!N61)</f>
        <v>2.2000000000000002</v>
      </c>
      <c r="P61" s="24">
        <f>IF('[2]B.Art NRW'!O61="...","",'[2]B.Art NRW'!O61)</f>
        <v>2.1</v>
      </c>
      <c r="Q61" s="24" t="str">
        <f>IF('[2]B.Art NRW'!P61="...","",'[2]B.Art NRW'!P61)</f>
        <v/>
      </c>
    </row>
    <row r="62" spans="1:17" ht="13.2" x14ac:dyDescent="0.25">
      <c r="B62" s="9" t="s">
        <v>31</v>
      </c>
      <c r="D62" s="3" t="s">
        <v>32</v>
      </c>
      <c r="E62" s="7"/>
      <c r="F62" s="24">
        <f>IF('[2]B.Art NRW'!E62="...","",'[2]B.Art NRW'!E62)</f>
        <v>16.899999999999999</v>
      </c>
      <c r="G62" s="24">
        <f>IF('[2]B.Art NRW'!F62="...","",'[2]B.Art NRW'!F62)</f>
        <v>20.399999999999999</v>
      </c>
      <c r="H62" s="24">
        <f>IF('[2]B.Art NRW'!G62="...","",'[2]B.Art NRW'!G62)</f>
        <v>20.7</v>
      </c>
      <c r="I62" s="24">
        <f>IF('[2]B.Art NRW'!H62="...","",'[2]B.Art NRW'!H62)</f>
        <v>23.1</v>
      </c>
      <c r="J62" s="24">
        <f>IF('[2]B.Art NRW'!I62="...","",'[2]B.Art NRW'!I62)</f>
        <v>29.2</v>
      </c>
      <c r="K62" s="24">
        <f>IF('[2]B.Art NRW'!J62="...","",'[2]B.Art NRW'!J62)</f>
        <v>28.2</v>
      </c>
      <c r="L62" s="24">
        <f>IF('[2]B.Art NRW'!K62="...","",'[2]B.Art NRW'!K62)</f>
        <v>26.1</v>
      </c>
      <c r="M62" s="24">
        <f>IF('[2]B.Art NRW'!L62="...","",'[2]B.Art NRW'!L62)</f>
        <v>27.8</v>
      </c>
      <c r="N62" s="24">
        <f>IF('[2]B.Art NRW'!M62="...","",'[2]B.Art NRW'!M62)</f>
        <v>29.7</v>
      </c>
      <c r="O62" s="24">
        <f>IF('[2]B.Art NRW'!N62="...","",'[2]B.Art NRW'!N62)</f>
        <v>27.4</v>
      </c>
      <c r="P62" s="24">
        <f>IF('[2]B.Art NRW'!O62="...","",'[2]B.Art NRW'!O62)</f>
        <v>21.9</v>
      </c>
      <c r="Q62" s="24" t="str">
        <f>IF('[2]B.Art NRW'!P62="...","",'[2]B.Art NRW'!P62)</f>
        <v/>
      </c>
    </row>
    <row r="63" spans="1:17" ht="13.2" x14ac:dyDescent="0.25">
      <c r="A63" s="9" t="s">
        <v>36</v>
      </c>
      <c r="B63" s="9" t="s">
        <v>20</v>
      </c>
      <c r="D63" s="3" t="s">
        <v>21</v>
      </c>
      <c r="E63" s="7"/>
      <c r="F63" s="24">
        <f>IF('[2]B.Art NRW'!E63="...","",'[2]B.Art NRW'!E63)</f>
        <v>291</v>
      </c>
      <c r="G63" s="24">
        <f>IF('[2]B.Art NRW'!F63="...","",'[2]B.Art NRW'!F63)</f>
        <v>288</v>
      </c>
      <c r="H63" s="24">
        <f>IF('[2]B.Art NRW'!G63="...","",'[2]B.Art NRW'!G63)</f>
        <v>287</v>
      </c>
      <c r="I63" s="24">
        <f>IF('[2]B.Art NRW'!H63="...","",'[2]B.Art NRW'!H63)</f>
        <v>287</v>
      </c>
      <c r="J63" s="24">
        <f>IF('[2]B.Art NRW'!I63="...","",'[2]B.Art NRW'!I63)</f>
        <v>285</v>
      </c>
      <c r="K63" s="24">
        <f>IF('[2]B.Art NRW'!J63="...","",'[2]B.Art NRW'!J63)</f>
        <v>289</v>
      </c>
      <c r="L63" s="24">
        <f>IF('[2]B.Art NRW'!K63="...","",'[2]B.Art NRW'!K63)</f>
        <v>289</v>
      </c>
      <c r="M63" s="24">
        <f>IF('[2]B.Art NRW'!L63="...","",'[2]B.Art NRW'!L63)</f>
        <v>293</v>
      </c>
      <c r="N63" s="24">
        <f>IF('[2]B.Art NRW'!M63="...","",'[2]B.Art NRW'!M63)</f>
        <v>298</v>
      </c>
      <c r="O63" s="24">
        <f>IF('[2]B.Art NRW'!N63="...","",'[2]B.Art NRW'!N63)</f>
        <v>294</v>
      </c>
      <c r="P63" s="24">
        <f>IF('[2]B.Art NRW'!O63="...","",'[2]B.Art NRW'!O63)</f>
        <v>294</v>
      </c>
      <c r="Q63" s="24" t="str">
        <f>IF('[2]B.Art NRW'!P63="...","",'[2]B.Art NRW'!P63)</f>
        <v/>
      </c>
    </row>
    <row r="64" spans="1:17" ht="13.2" x14ac:dyDescent="0.25">
      <c r="B64" s="9" t="s">
        <v>22</v>
      </c>
      <c r="D64" s="3" t="s">
        <v>21</v>
      </c>
      <c r="E64" s="7"/>
      <c r="F64" s="24">
        <f>IF('[2]B.Art NRW'!E64="...","",'[2]B.Art NRW'!E64)</f>
        <v>260</v>
      </c>
      <c r="G64" s="24">
        <f>IF('[2]B.Art NRW'!F64="...","",'[2]B.Art NRW'!F64)</f>
        <v>260</v>
      </c>
      <c r="H64" s="24">
        <f>IF('[2]B.Art NRW'!G64="...","",'[2]B.Art NRW'!G64)</f>
        <v>268</v>
      </c>
      <c r="I64" s="24">
        <f>IF('[2]B.Art NRW'!H64="...","",'[2]B.Art NRW'!H64)</f>
        <v>277</v>
      </c>
      <c r="J64" s="24">
        <f>IF('[2]B.Art NRW'!I64="...","",'[2]B.Art NRW'!I64)</f>
        <v>276</v>
      </c>
      <c r="K64" s="24">
        <f>IF('[2]B.Art NRW'!J64="...","",'[2]B.Art NRW'!J64)</f>
        <v>279</v>
      </c>
      <c r="L64" s="24">
        <f>IF('[2]B.Art NRW'!K64="...","",'[2]B.Art NRW'!K64)</f>
        <v>281</v>
      </c>
      <c r="M64" s="24">
        <f>IF('[2]B.Art NRW'!L64="...","",'[2]B.Art NRW'!L64)</f>
        <v>284</v>
      </c>
      <c r="N64" s="24">
        <f>IF('[2]B.Art NRW'!M64="...","",'[2]B.Art NRW'!M64)</f>
        <v>285</v>
      </c>
      <c r="O64" s="24">
        <f>IF('[2]B.Art NRW'!N64="...","",'[2]B.Art NRW'!N64)</f>
        <v>283</v>
      </c>
      <c r="P64" s="24">
        <f>IF('[2]B.Art NRW'!O64="...","",'[2]B.Art NRW'!O64)</f>
        <v>279</v>
      </c>
      <c r="Q64" s="24" t="str">
        <f>IF('[2]B.Art NRW'!P64="...","",'[2]B.Art NRW'!P64)</f>
        <v/>
      </c>
    </row>
    <row r="65" spans="2:17" ht="13.2" x14ac:dyDescent="0.25">
      <c r="B65" s="9" t="s">
        <v>23</v>
      </c>
      <c r="D65" s="3" t="s">
        <v>21</v>
      </c>
      <c r="E65" s="7"/>
      <c r="F65" s="24">
        <f>IF('[2]B.Art NRW'!E65="...","",'[2]B.Art NRW'!E65)</f>
        <v>7430</v>
      </c>
      <c r="G65" s="24">
        <f>IF('[2]B.Art NRW'!F65="...","",'[2]B.Art NRW'!F65)</f>
        <v>7359</v>
      </c>
      <c r="H65" s="24">
        <f>IF('[2]B.Art NRW'!G65="...","",'[2]B.Art NRW'!G65)</f>
        <v>7374</v>
      </c>
      <c r="I65" s="24">
        <f>IF('[2]B.Art NRW'!H65="...","",'[2]B.Art NRW'!H65)</f>
        <v>7425</v>
      </c>
      <c r="J65" s="24">
        <f>IF('[2]B.Art NRW'!I65="...","",'[2]B.Art NRW'!I65)</f>
        <v>7393</v>
      </c>
      <c r="K65" s="24">
        <f>IF('[2]B.Art NRW'!J65="...","",'[2]B.Art NRW'!J65)</f>
        <v>7454</v>
      </c>
      <c r="L65" s="24">
        <f>IF('[2]B.Art NRW'!K65="...","",'[2]B.Art NRW'!K65)</f>
        <v>7499</v>
      </c>
      <c r="M65" s="24">
        <f>IF('[2]B.Art NRW'!L65="...","",'[2]B.Art NRW'!L65)</f>
        <v>7558</v>
      </c>
      <c r="N65" s="24">
        <f>IF('[2]B.Art NRW'!M65="...","",'[2]B.Art NRW'!M65)</f>
        <v>7692</v>
      </c>
      <c r="O65" s="24">
        <f>IF('[2]B.Art NRW'!N65="...","",'[2]B.Art NRW'!N65)</f>
        <v>7629</v>
      </c>
      <c r="P65" s="24">
        <f>IF('[2]B.Art NRW'!O65="...","",'[2]B.Art NRW'!O65)</f>
        <v>7614</v>
      </c>
      <c r="Q65" s="24" t="str">
        <f>IF('[2]B.Art NRW'!P65="...","",'[2]B.Art NRW'!P65)</f>
        <v/>
      </c>
    </row>
    <row r="66" spans="2:17" ht="13.2" x14ac:dyDescent="0.25">
      <c r="B66" s="9" t="s">
        <v>24</v>
      </c>
      <c r="D66" s="3" t="s">
        <v>21</v>
      </c>
      <c r="E66" s="7"/>
      <c r="F66" s="24">
        <f>IF('[2]B.Art NRW'!E66="...","",'[2]B.Art NRW'!E66)</f>
        <v>6526</v>
      </c>
      <c r="G66" s="24">
        <f>IF('[2]B.Art NRW'!F66="...","",'[2]B.Art NRW'!F66)</f>
        <v>6482</v>
      </c>
      <c r="H66" s="24">
        <f>IF('[2]B.Art NRW'!G66="...","",'[2]B.Art NRW'!G66)</f>
        <v>6719</v>
      </c>
      <c r="I66" s="24">
        <f>IF('[2]B.Art NRW'!H66="...","",'[2]B.Art NRW'!H66)</f>
        <v>7034</v>
      </c>
      <c r="J66" s="24">
        <f>IF('[2]B.Art NRW'!I66="...","",'[2]B.Art NRW'!I66)</f>
        <v>7004</v>
      </c>
      <c r="K66" s="24">
        <f>IF('[2]B.Art NRW'!J66="...","",'[2]B.Art NRW'!J66)</f>
        <v>7040</v>
      </c>
      <c r="L66" s="24">
        <f>IF('[2]B.Art NRW'!K66="...","",'[2]B.Art NRW'!K66)</f>
        <v>7157</v>
      </c>
      <c r="M66" s="24">
        <f>IF('[2]B.Art NRW'!L66="...","",'[2]B.Art NRW'!L66)</f>
        <v>7197</v>
      </c>
      <c r="N66" s="24">
        <f>IF('[2]B.Art NRW'!M66="...","",'[2]B.Art NRW'!M66)</f>
        <v>7217</v>
      </c>
      <c r="O66" s="24">
        <f>IF('[2]B.Art NRW'!N66="...","",'[2]B.Art NRW'!N66)</f>
        <v>7180</v>
      </c>
      <c r="P66" s="24">
        <f>IF('[2]B.Art NRW'!O66="...","",'[2]B.Art NRW'!O66)</f>
        <v>7048</v>
      </c>
      <c r="Q66" s="24" t="str">
        <f>IF('[2]B.Art NRW'!P66="...","",'[2]B.Art NRW'!P66)</f>
        <v/>
      </c>
    </row>
    <row r="67" spans="2:17" ht="13.2" x14ac:dyDescent="0.25">
      <c r="B67" s="9" t="s">
        <v>25</v>
      </c>
      <c r="D67" s="3" t="s">
        <v>21</v>
      </c>
      <c r="E67" s="7">
        <f>SUM(F67:Q67)</f>
        <v>257598</v>
      </c>
      <c r="F67" s="24">
        <f>IF('[2]B.Art NRW'!E67="...","",'[2]B.Art NRW'!E67)</f>
        <v>14178</v>
      </c>
      <c r="G67" s="24">
        <f>IF('[2]B.Art NRW'!F67="...","",'[2]B.Art NRW'!F67)</f>
        <v>15972</v>
      </c>
      <c r="H67" s="24">
        <f>IF('[2]B.Art NRW'!G67="...","",'[2]B.Art NRW'!G67)</f>
        <v>19504</v>
      </c>
      <c r="I67" s="24">
        <f>IF('[2]B.Art NRW'!H67="...","",'[2]B.Art NRW'!H67)</f>
        <v>22652</v>
      </c>
      <c r="J67" s="24">
        <f>IF('[2]B.Art NRW'!I67="...","",'[2]B.Art NRW'!I67)</f>
        <v>28105</v>
      </c>
      <c r="K67" s="24">
        <f>IF('[2]B.Art NRW'!J67="...","",'[2]B.Art NRW'!J67)</f>
        <v>27459</v>
      </c>
      <c r="L67" s="24">
        <f>IF('[2]B.Art NRW'!K67="...","",'[2]B.Art NRW'!K67)</f>
        <v>25162</v>
      </c>
      <c r="M67" s="24">
        <f>IF('[2]B.Art NRW'!L67="...","",'[2]B.Art NRW'!L67)</f>
        <v>28255</v>
      </c>
      <c r="N67" s="24">
        <f>IF('[2]B.Art NRW'!M67="...","",'[2]B.Art NRW'!M67)</f>
        <v>29091</v>
      </c>
      <c r="O67" s="24">
        <f>IF('[2]B.Art NRW'!N67="...","",'[2]B.Art NRW'!N67)</f>
        <v>26768</v>
      </c>
      <c r="P67" s="24">
        <f>IF('[2]B.Art NRW'!O67="...","",'[2]B.Art NRW'!O67)</f>
        <v>20452</v>
      </c>
      <c r="Q67" s="24" t="str">
        <f>IF('[2]B.Art NRW'!P67="...","",'[2]B.Art NRW'!P67)</f>
        <v/>
      </c>
    </row>
    <row r="68" spans="2:17" ht="13.2" x14ac:dyDescent="0.25">
      <c r="D68" s="3" t="s">
        <v>26</v>
      </c>
      <c r="E68" s="8">
        <f>100*E67/'2024'!E67-100</f>
        <v>0.28380224939560605</v>
      </c>
      <c r="F68" s="24">
        <f>IF('[2]B.Art NRW'!E68="...","",'[2]B.Art NRW'!E68)</f>
        <v>-3.3</v>
      </c>
      <c r="G68" s="24">
        <f>IF('[2]B.Art NRW'!F68="...","",'[2]B.Art NRW'!F68)</f>
        <v>-5.0999999999999996</v>
      </c>
      <c r="H68" s="24">
        <f>IF('[2]B.Art NRW'!G68="...","",'[2]B.Art NRW'!G68)</f>
        <v>-7.8</v>
      </c>
      <c r="I68" s="24">
        <f>IF('[2]B.Art NRW'!H68="...","",'[2]B.Art NRW'!H68)</f>
        <v>1.4</v>
      </c>
      <c r="J68" s="24">
        <f>IF('[2]B.Art NRW'!I68="...","",'[2]B.Art NRW'!I68)</f>
        <v>-5.3</v>
      </c>
      <c r="K68" s="24">
        <f>IF('[2]B.Art NRW'!J68="...","",'[2]B.Art NRW'!J68)</f>
        <v>-0.5</v>
      </c>
      <c r="L68" s="24">
        <f>IF('[2]B.Art NRW'!K68="...","",'[2]B.Art NRW'!K68)</f>
        <v>0.4</v>
      </c>
      <c r="M68" s="24">
        <f>IF('[2]B.Art NRW'!L68="...","",'[2]B.Art NRW'!L68)</f>
        <v>2.1</v>
      </c>
      <c r="N68" s="24">
        <f>IF('[2]B.Art NRW'!M68="...","",'[2]B.Art NRW'!M68)</f>
        <v>3.8</v>
      </c>
      <c r="O68" s="24">
        <f>IF('[2]B.Art NRW'!N68="...","",'[2]B.Art NRW'!N68)</f>
        <v>9</v>
      </c>
      <c r="P68" s="24">
        <f>IF('[2]B.Art NRW'!O68="...","",'[2]B.Art NRW'!O68)</f>
        <v>6.3</v>
      </c>
      <c r="Q68" s="24" t="str">
        <f>IF('[2]B.Art NRW'!P68="...","",'[2]B.Art NRW'!P68)</f>
        <v/>
      </c>
    </row>
    <row r="69" spans="2:17" ht="13.2" x14ac:dyDescent="0.25">
      <c r="B69" s="9" t="s">
        <v>25</v>
      </c>
      <c r="C69" s="9" t="s">
        <v>27</v>
      </c>
      <c r="D69" s="3" t="s">
        <v>21</v>
      </c>
      <c r="E69" s="7">
        <f>SUM(F69:Q69)</f>
        <v>226057</v>
      </c>
      <c r="F69" s="24">
        <f>IF('[2]B.Art NRW'!E69="...","",'[2]B.Art NRW'!E69)</f>
        <v>11808</v>
      </c>
      <c r="G69" s="24">
        <f>IF('[2]B.Art NRW'!F69="...","",'[2]B.Art NRW'!F69)</f>
        <v>12941</v>
      </c>
      <c r="H69" s="24">
        <f>IF('[2]B.Art NRW'!G69="...","",'[2]B.Art NRW'!G69)</f>
        <v>17275</v>
      </c>
      <c r="I69" s="24">
        <f>IF('[2]B.Art NRW'!H69="...","",'[2]B.Art NRW'!H69)</f>
        <v>20126</v>
      </c>
      <c r="J69" s="24">
        <f>IF('[2]B.Art NRW'!I69="...","",'[2]B.Art NRW'!I69)</f>
        <v>24998</v>
      </c>
      <c r="K69" s="24">
        <f>IF('[2]B.Art NRW'!J69="...","",'[2]B.Art NRW'!J69)</f>
        <v>24745</v>
      </c>
      <c r="L69" s="24">
        <f>IF('[2]B.Art NRW'!K69="...","",'[2]B.Art NRW'!K69)</f>
        <v>22167</v>
      </c>
      <c r="M69" s="24">
        <f>IF('[2]B.Art NRW'!L69="...","",'[2]B.Art NRW'!L69)</f>
        <v>24678</v>
      </c>
      <c r="N69" s="24">
        <f>IF('[2]B.Art NRW'!M69="...","",'[2]B.Art NRW'!M69)</f>
        <v>25396</v>
      </c>
      <c r="O69" s="24">
        <f>IF('[2]B.Art NRW'!N69="...","",'[2]B.Art NRW'!N69)</f>
        <v>23749</v>
      </c>
      <c r="P69" s="24">
        <f>IF('[2]B.Art NRW'!O69="...","",'[2]B.Art NRW'!O69)</f>
        <v>18174</v>
      </c>
      <c r="Q69" s="24" t="str">
        <f>IF('[2]B.Art NRW'!P69="...","",'[2]B.Art NRW'!P69)</f>
        <v/>
      </c>
    </row>
    <row r="70" spans="2:17" ht="13.2" x14ac:dyDescent="0.25">
      <c r="C70" s="9" t="s">
        <v>28</v>
      </c>
      <c r="D70" s="3" t="s">
        <v>21</v>
      </c>
      <c r="E70" s="7">
        <f>SUM(F70:Q70)</f>
        <v>31541</v>
      </c>
      <c r="F70" s="24">
        <f>IF('[2]B.Art NRW'!E70="...","",'[2]B.Art NRW'!E70)</f>
        <v>2370</v>
      </c>
      <c r="G70" s="24">
        <f>IF('[2]B.Art NRW'!F70="...","",'[2]B.Art NRW'!F70)</f>
        <v>3031</v>
      </c>
      <c r="H70" s="24">
        <f>IF('[2]B.Art NRW'!G70="...","",'[2]B.Art NRW'!G70)</f>
        <v>2229</v>
      </c>
      <c r="I70" s="24">
        <f>IF('[2]B.Art NRW'!H70="...","",'[2]B.Art NRW'!H70)</f>
        <v>2526</v>
      </c>
      <c r="J70" s="24">
        <f>IF('[2]B.Art NRW'!I70="...","",'[2]B.Art NRW'!I70)</f>
        <v>3107</v>
      </c>
      <c r="K70" s="24">
        <f>IF('[2]B.Art NRW'!J70="...","",'[2]B.Art NRW'!J70)</f>
        <v>2714</v>
      </c>
      <c r="L70" s="24">
        <f>IF('[2]B.Art NRW'!K70="...","",'[2]B.Art NRW'!K70)</f>
        <v>2995</v>
      </c>
      <c r="M70" s="24">
        <f>IF('[2]B.Art NRW'!L70="...","",'[2]B.Art NRW'!L70)</f>
        <v>3577</v>
      </c>
      <c r="N70" s="24">
        <f>IF('[2]B.Art NRW'!M70="...","",'[2]B.Art NRW'!M70)</f>
        <v>3695</v>
      </c>
      <c r="O70" s="24">
        <f>IF('[2]B.Art NRW'!N70="...","",'[2]B.Art NRW'!N70)</f>
        <v>3019</v>
      </c>
      <c r="P70" s="24">
        <f>IF('[2]B.Art NRW'!O70="...","",'[2]B.Art NRW'!O70)</f>
        <v>2278</v>
      </c>
      <c r="Q70" s="24" t="str">
        <f>IF('[2]B.Art NRW'!P70="...","",'[2]B.Art NRW'!P70)</f>
        <v/>
      </c>
    </row>
    <row r="71" spans="2:17" ht="13.2" x14ac:dyDescent="0.25">
      <c r="C71" s="9" t="s">
        <v>27</v>
      </c>
      <c r="D71" s="3" t="s">
        <v>26</v>
      </c>
      <c r="E71" s="8">
        <f>100*E69/'2024'!E69-100</f>
        <v>0.26345786226565338</v>
      </c>
      <c r="F71" s="24">
        <f>IF('[2]B.Art NRW'!E71="...","",'[2]B.Art NRW'!E71)</f>
        <v>-4.7</v>
      </c>
      <c r="G71" s="24">
        <f>IF('[2]B.Art NRW'!F71="...","",'[2]B.Art NRW'!F71)</f>
        <v>-5.7</v>
      </c>
      <c r="H71" s="24">
        <f>IF('[2]B.Art NRW'!G71="...","",'[2]B.Art NRW'!G71)</f>
        <v>-9.5</v>
      </c>
      <c r="I71" s="24">
        <f>IF('[2]B.Art NRW'!H71="...","",'[2]B.Art NRW'!H71)</f>
        <v>0.7</v>
      </c>
      <c r="J71" s="24">
        <f>IF('[2]B.Art NRW'!I71="...","",'[2]B.Art NRW'!I71)</f>
        <v>-4.9000000000000004</v>
      </c>
      <c r="K71" s="24">
        <f>IF('[2]B.Art NRW'!J71="...","",'[2]B.Art NRW'!J71)</f>
        <v>3.3</v>
      </c>
      <c r="L71" s="24">
        <f>IF('[2]B.Art NRW'!K71="...","",'[2]B.Art NRW'!K71)</f>
        <v>1.5</v>
      </c>
      <c r="M71" s="24">
        <f>IF('[2]B.Art NRW'!L71="...","",'[2]B.Art NRW'!L71)</f>
        <v>1.2</v>
      </c>
      <c r="N71" s="24">
        <f>IF('[2]B.Art NRW'!M71="...","",'[2]B.Art NRW'!M71)</f>
        <v>2.2999999999999998</v>
      </c>
      <c r="O71" s="24">
        <f>IF('[2]B.Art NRW'!N71="...","",'[2]B.Art NRW'!N71)</f>
        <v>8.5</v>
      </c>
      <c r="P71" s="24">
        <f>IF('[2]B.Art NRW'!O71="...","",'[2]B.Art NRW'!O71)</f>
        <v>6.4</v>
      </c>
      <c r="Q71" s="24" t="str">
        <f>IF('[2]B.Art NRW'!P71="...","",'[2]B.Art NRW'!P71)</f>
        <v/>
      </c>
    </row>
    <row r="72" spans="2:17" ht="13.2" x14ac:dyDescent="0.25">
      <c r="C72" s="9" t="s">
        <v>28</v>
      </c>
      <c r="D72" s="3" t="s">
        <v>26</v>
      </c>
      <c r="E72" s="8">
        <f>100*E70/'2024'!E70-100</f>
        <v>0.42985416799338338</v>
      </c>
      <c r="F72" s="24">
        <f>IF('[2]B.Art NRW'!E72="...","",'[2]B.Art NRW'!E72)</f>
        <v>4.3</v>
      </c>
      <c r="G72" s="24">
        <f>IF('[2]B.Art NRW'!F72="...","",'[2]B.Art NRW'!F72)</f>
        <v>-2.5</v>
      </c>
      <c r="H72" s="24">
        <f>IF('[2]B.Art NRW'!G72="...","",'[2]B.Art NRW'!G72)</f>
        <v>8.1</v>
      </c>
      <c r="I72" s="24">
        <f>IF('[2]B.Art NRW'!H72="...","",'[2]B.Art NRW'!H72)</f>
        <v>7.6</v>
      </c>
      <c r="J72" s="24">
        <f>IF('[2]B.Art NRW'!I72="...","",'[2]B.Art NRW'!I72)</f>
        <v>-8.9</v>
      </c>
      <c r="K72" s="24">
        <f>IF('[2]B.Art NRW'!J72="...","",'[2]B.Art NRW'!J72)</f>
        <v>-25.6</v>
      </c>
      <c r="L72" s="24">
        <f>IF('[2]B.Art NRW'!K72="...","",'[2]B.Art NRW'!K72)</f>
        <v>-7.2</v>
      </c>
      <c r="M72" s="24">
        <f>IF('[2]B.Art NRW'!L72="...","",'[2]B.Art NRW'!L72)</f>
        <v>8.6999999999999993</v>
      </c>
      <c r="N72" s="24">
        <f>IF('[2]B.Art NRW'!M72="...","",'[2]B.Art NRW'!M72)</f>
        <v>15.5</v>
      </c>
      <c r="O72" s="24">
        <f>IF('[2]B.Art NRW'!N72="...","",'[2]B.Art NRW'!N72)</f>
        <v>12.5</v>
      </c>
      <c r="P72" s="24">
        <f>IF('[2]B.Art NRW'!O72="...","",'[2]B.Art NRW'!O72)</f>
        <v>5.6</v>
      </c>
      <c r="Q72" s="24" t="str">
        <f>IF('[2]B.Art NRW'!P72="...","",'[2]B.Art NRW'!P72)</f>
        <v/>
      </c>
    </row>
    <row r="73" spans="2:17" ht="13.2" x14ac:dyDescent="0.25">
      <c r="B73" s="9" t="s">
        <v>29</v>
      </c>
      <c r="D73" s="3" t="s">
        <v>21</v>
      </c>
      <c r="E73" s="7">
        <f>SUM(F73:Q73)</f>
        <v>826672</v>
      </c>
      <c r="F73" s="24">
        <f>IF('[2]B.Art NRW'!E73="...","",'[2]B.Art NRW'!E73)</f>
        <v>44516</v>
      </c>
      <c r="G73" s="24">
        <f>IF('[2]B.Art NRW'!F73="...","",'[2]B.Art NRW'!F73)</f>
        <v>47517</v>
      </c>
      <c r="H73" s="24">
        <f>IF('[2]B.Art NRW'!G73="...","",'[2]B.Art NRW'!G73)</f>
        <v>60993</v>
      </c>
      <c r="I73" s="24">
        <f>IF('[2]B.Art NRW'!H73="...","",'[2]B.Art NRW'!H73)</f>
        <v>78432</v>
      </c>
      <c r="J73" s="24">
        <f>IF('[2]B.Art NRW'!I73="...","",'[2]B.Art NRW'!I73)</f>
        <v>83720</v>
      </c>
      <c r="K73" s="24">
        <f>IF('[2]B.Art NRW'!J73="...","",'[2]B.Art NRW'!J73)</f>
        <v>83705</v>
      </c>
      <c r="L73" s="24">
        <f>IF('[2]B.Art NRW'!K73="...","",'[2]B.Art NRW'!K73)</f>
        <v>92814</v>
      </c>
      <c r="M73" s="24">
        <f>IF('[2]B.Art NRW'!L73="...","",'[2]B.Art NRW'!L73)</f>
        <v>95967</v>
      </c>
      <c r="N73" s="24">
        <f>IF('[2]B.Art NRW'!M73="...","",'[2]B.Art NRW'!M73)</f>
        <v>88649</v>
      </c>
      <c r="O73" s="24">
        <f>IF('[2]B.Art NRW'!N73="...","",'[2]B.Art NRW'!N73)</f>
        <v>88661</v>
      </c>
      <c r="P73" s="24">
        <f>IF('[2]B.Art NRW'!O73="...","",'[2]B.Art NRW'!O73)</f>
        <v>61698</v>
      </c>
      <c r="Q73" s="24" t="str">
        <f>IF('[2]B.Art NRW'!P73="...","",'[2]B.Art NRW'!P73)</f>
        <v/>
      </c>
    </row>
    <row r="74" spans="2:17" ht="13.2" x14ac:dyDescent="0.25">
      <c r="D74" s="3" t="s">
        <v>26</v>
      </c>
      <c r="E74" s="8">
        <f>100*E73/'2024'!E73-100</f>
        <v>-1.8492200031582229</v>
      </c>
      <c r="F74" s="24">
        <f>IF('[2]B.Art NRW'!E74="...","",'[2]B.Art NRW'!E74)</f>
        <v>-6.1</v>
      </c>
      <c r="G74" s="24">
        <f>IF('[2]B.Art NRW'!F74="...","",'[2]B.Art NRW'!F74)</f>
        <v>-12.4</v>
      </c>
      <c r="H74" s="24">
        <f>IF('[2]B.Art NRW'!G74="...","",'[2]B.Art NRW'!G74)</f>
        <v>-13.2</v>
      </c>
      <c r="I74" s="24">
        <f>IF('[2]B.Art NRW'!H74="...","",'[2]B.Art NRW'!H74)</f>
        <v>5.0999999999999996</v>
      </c>
      <c r="J74" s="24">
        <f>IF('[2]B.Art NRW'!I74="...","",'[2]B.Art NRW'!I74)</f>
        <v>-8.6999999999999993</v>
      </c>
      <c r="K74" s="24">
        <f>IF('[2]B.Art NRW'!J74="...","",'[2]B.Art NRW'!J74)</f>
        <v>-2.5</v>
      </c>
      <c r="L74" s="24">
        <f>IF('[2]B.Art NRW'!K74="...","",'[2]B.Art NRW'!K74)</f>
        <v>-1.2</v>
      </c>
      <c r="M74" s="24">
        <f>IF('[2]B.Art NRW'!L74="...","",'[2]B.Art NRW'!L74)</f>
        <v>2.6</v>
      </c>
      <c r="N74" s="24">
        <f>IF('[2]B.Art NRW'!M74="...","",'[2]B.Art NRW'!M74)</f>
        <v>2.5</v>
      </c>
      <c r="O74" s="24">
        <f>IF('[2]B.Art NRW'!N74="...","",'[2]B.Art NRW'!N74)</f>
        <v>5.2</v>
      </c>
      <c r="P74" s="24">
        <f>IF('[2]B.Art NRW'!O74="...","",'[2]B.Art NRW'!O74)</f>
        <v>2.8</v>
      </c>
      <c r="Q74" s="24" t="str">
        <f>IF('[2]B.Art NRW'!P74="...","",'[2]B.Art NRW'!P74)</f>
        <v/>
      </c>
    </row>
    <row r="75" spans="2:17" ht="13.2" x14ac:dyDescent="0.25">
      <c r="B75" s="9" t="s">
        <v>29</v>
      </c>
      <c r="C75" s="9" t="s">
        <v>27</v>
      </c>
      <c r="D75" s="3" t="s">
        <v>21</v>
      </c>
      <c r="E75" s="7">
        <f>SUM(F75:Q75)</f>
        <v>709109</v>
      </c>
      <c r="F75" s="24">
        <f>IF('[2]B.Art NRW'!E75="...","",'[2]B.Art NRW'!E75)</f>
        <v>35534</v>
      </c>
      <c r="G75" s="24">
        <f>IF('[2]B.Art NRW'!F75="...","",'[2]B.Art NRW'!F75)</f>
        <v>35735</v>
      </c>
      <c r="H75" s="24">
        <f>IF('[2]B.Art NRW'!G75="...","",'[2]B.Art NRW'!G75)</f>
        <v>50772</v>
      </c>
      <c r="I75" s="24">
        <f>IF('[2]B.Art NRW'!H75="...","",'[2]B.Art NRW'!H75)</f>
        <v>69074</v>
      </c>
      <c r="J75" s="24">
        <f>IF('[2]B.Art NRW'!I75="...","",'[2]B.Art NRW'!I75)</f>
        <v>72370</v>
      </c>
      <c r="K75" s="24">
        <f>IF('[2]B.Art NRW'!J75="...","",'[2]B.Art NRW'!J75)</f>
        <v>73287</v>
      </c>
      <c r="L75" s="24">
        <f>IF('[2]B.Art NRW'!K75="...","",'[2]B.Art NRW'!K75)</f>
        <v>81342</v>
      </c>
      <c r="M75" s="24">
        <f>IF('[2]B.Art NRW'!L75="...","",'[2]B.Art NRW'!L75)</f>
        <v>84294</v>
      </c>
      <c r="N75" s="24">
        <f>IF('[2]B.Art NRW'!M75="...","",'[2]B.Art NRW'!M75)</f>
        <v>76837</v>
      </c>
      <c r="O75" s="24">
        <f>IF('[2]B.Art NRW'!N75="...","",'[2]B.Art NRW'!N75)</f>
        <v>77467</v>
      </c>
      <c r="P75" s="24">
        <f>IF('[2]B.Art NRW'!O75="...","",'[2]B.Art NRW'!O75)</f>
        <v>52397</v>
      </c>
      <c r="Q75" s="24" t="str">
        <f>IF('[2]B.Art NRW'!P75="...","",'[2]B.Art NRW'!P75)</f>
        <v/>
      </c>
    </row>
    <row r="76" spans="2:17" ht="13.2" x14ac:dyDescent="0.25">
      <c r="C76" s="9" t="s">
        <v>28</v>
      </c>
      <c r="D76" s="3" t="s">
        <v>21</v>
      </c>
      <c r="E76" s="7">
        <f>SUM(F76:Q76)</f>
        <v>117563</v>
      </c>
      <c r="F76" s="24">
        <f>IF('[2]B.Art NRW'!E76="...","",'[2]B.Art NRW'!E76)</f>
        <v>8982</v>
      </c>
      <c r="G76" s="24">
        <f>IF('[2]B.Art NRW'!F76="...","",'[2]B.Art NRW'!F76)</f>
        <v>11782</v>
      </c>
      <c r="H76" s="24">
        <f>IF('[2]B.Art NRW'!G76="...","",'[2]B.Art NRW'!G76)</f>
        <v>10221</v>
      </c>
      <c r="I76" s="24">
        <f>IF('[2]B.Art NRW'!H76="...","",'[2]B.Art NRW'!H76)</f>
        <v>9358</v>
      </c>
      <c r="J76" s="24">
        <f>IF('[2]B.Art NRW'!I76="...","",'[2]B.Art NRW'!I76)</f>
        <v>11350</v>
      </c>
      <c r="K76" s="24">
        <f>IF('[2]B.Art NRW'!J76="...","",'[2]B.Art NRW'!J76)</f>
        <v>10418</v>
      </c>
      <c r="L76" s="24">
        <f>IF('[2]B.Art NRW'!K76="...","",'[2]B.Art NRW'!K76)</f>
        <v>11472</v>
      </c>
      <c r="M76" s="24">
        <f>IF('[2]B.Art NRW'!L76="...","",'[2]B.Art NRW'!L76)</f>
        <v>11673</v>
      </c>
      <c r="N76" s="24">
        <f>IF('[2]B.Art NRW'!M76="...","",'[2]B.Art NRW'!M76)</f>
        <v>11812</v>
      </c>
      <c r="O76" s="24">
        <f>IF('[2]B.Art NRW'!N76="...","",'[2]B.Art NRW'!N76)</f>
        <v>11194</v>
      </c>
      <c r="P76" s="24">
        <f>IF('[2]B.Art NRW'!O76="...","",'[2]B.Art NRW'!O76)</f>
        <v>9301</v>
      </c>
      <c r="Q76" s="24" t="str">
        <f>IF('[2]B.Art NRW'!P76="...","",'[2]B.Art NRW'!P76)</f>
        <v/>
      </c>
    </row>
    <row r="77" spans="2:17" ht="13.2" x14ac:dyDescent="0.25">
      <c r="C77" s="9" t="s">
        <v>27</v>
      </c>
      <c r="D77" s="3" t="s">
        <v>26</v>
      </c>
      <c r="E77" s="8">
        <f>100*E75/'2024'!E75-100</f>
        <v>1.578304261192315</v>
      </c>
      <c r="F77" s="24">
        <f>IF('[2]B.Art NRW'!E77="...","",'[2]B.Art NRW'!E77)</f>
        <v>-0.9</v>
      </c>
      <c r="G77" s="24">
        <f>IF('[2]B.Art NRW'!F77="...","",'[2]B.Art NRW'!F77)</f>
        <v>-8.6</v>
      </c>
      <c r="H77" s="24">
        <f>IF('[2]B.Art NRW'!G77="...","",'[2]B.Art NRW'!G77)</f>
        <v>-13.6</v>
      </c>
      <c r="I77" s="24">
        <f>IF('[2]B.Art NRW'!H77="...","",'[2]B.Art NRW'!H77)</f>
        <v>11.3</v>
      </c>
      <c r="J77" s="24">
        <f>IF('[2]B.Art NRW'!I77="...","",'[2]B.Art NRW'!I77)</f>
        <v>-5.0999999999999996</v>
      </c>
      <c r="K77" s="24">
        <f>IF('[2]B.Art NRW'!J77="...","",'[2]B.Art NRW'!J77)</f>
        <v>4.0999999999999996</v>
      </c>
      <c r="L77" s="24">
        <f>IF('[2]B.Art NRW'!K77="...","",'[2]B.Art NRW'!K77)</f>
        <v>3.5</v>
      </c>
      <c r="M77" s="24">
        <f>IF('[2]B.Art NRW'!L77="...","",'[2]B.Art NRW'!L77)</f>
        <v>5.7</v>
      </c>
      <c r="N77" s="24">
        <f>IF('[2]B.Art NRW'!M77="...","",'[2]B.Art NRW'!M77)</f>
        <v>4.8</v>
      </c>
      <c r="O77" s="24">
        <f>IF('[2]B.Art NRW'!N77="...","",'[2]B.Art NRW'!N77)</f>
        <v>5.6</v>
      </c>
      <c r="P77" s="24">
        <f>IF('[2]B.Art NRW'!O77="...","",'[2]B.Art NRW'!O77)</f>
        <v>3.5</v>
      </c>
      <c r="Q77" s="24" t="str">
        <f>IF('[2]B.Art NRW'!P77="...","",'[2]B.Art NRW'!P77)</f>
        <v/>
      </c>
    </row>
    <row r="78" spans="2:17" ht="13.2" x14ac:dyDescent="0.25">
      <c r="C78" s="9" t="s">
        <v>28</v>
      </c>
      <c r="D78" s="3" t="s">
        <v>26</v>
      </c>
      <c r="E78" s="8">
        <f>100*E76/'2024'!E76-100</f>
        <v>-18.447376453286722</v>
      </c>
      <c r="F78" s="24">
        <f>IF('[2]B.Art NRW'!E78="...","",'[2]B.Art NRW'!E78)</f>
        <v>-22.2</v>
      </c>
      <c r="G78" s="24">
        <f>IF('[2]B.Art NRW'!F78="...","",'[2]B.Art NRW'!F78)</f>
        <v>-22.2</v>
      </c>
      <c r="H78" s="24">
        <f>IF('[2]B.Art NRW'!G78="...","",'[2]B.Art NRW'!G78)</f>
        <v>-11.2</v>
      </c>
      <c r="I78" s="24">
        <f>IF('[2]B.Art NRW'!H78="...","",'[2]B.Art NRW'!H78)</f>
        <v>-25.8</v>
      </c>
      <c r="J78" s="24">
        <f>IF('[2]B.Art NRW'!I78="...","",'[2]B.Art NRW'!I78)</f>
        <v>-26.4</v>
      </c>
      <c r="K78" s="24">
        <f>IF('[2]B.Art NRW'!J78="...","",'[2]B.Art NRW'!J78)</f>
        <v>-32.4</v>
      </c>
      <c r="L78" s="24">
        <f>IF('[2]B.Art NRW'!K78="...","",'[2]B.Art NRW'!K78)</f>
        <v>-25</v>
      </c>
      <c r="M78" s="24">
        <f>IF('[2]B.Art NRW'!L78="...","",'[2]B.Art NRW'!L78)</f>
        <v>-15.3</v>
      </c>
      <c r="N78" s="24">
        <f>IF('[2]B.Art NRW'!M78="...","",'[2]B.Art NRW'!M78)</f>
        <v>-10.199999999999999</v>
      </c>
      <c r="O78" s="24">
        <f>IF('[2]B.Art NRW'!N78="...","",'[2]B.Art NRW'!N78)</f>
        <v>2.7</v>
      </c>
      <c r="P78" s="24">
        <f>IF('[2]B.Art NRW'!O78="...","",'[2]B.Art NRW'!O78)</f>
        <v>-0.9</v>
      </c>
      <c r="Q78" s="24" t="str">
        <f>IF('[2]B.Art NRW'!P78="...","",'[2]B.Art NRW'!P78)</f>
        <v/>
      </c>
    </row>
    <row r="79" spans="2:17" ht="13.2" x14ac:dyDescent="0.25">
      <c r="B79" s="9" t="s">
        <v>30</v>
      </c>
      <c r="D79" s="3" t="s">
        <v>21</v>
      </c>
      <c r="E79" s="8">
        <f>E73/E67</f>
        <v>3.2091553505850201</v>
      </c>
      <c r="F79" s="24">
        <f>IF('[2]B.Art NRW'!E79="...","",'[2]B.Art NRW'!E79)</f>
        <v>3.1</v>
      </c>
      <c r="G79" s="24">
        <f>IF('[2]B.Art NRW'!F79="...","",'[2]B.Art NRW'!F79)</f>
        <v>3</v>
      </c>
      <c r="H79" s="24">
        <f>IF('[2]B.Art NRW'!G79="...","",'[2]B.Art NRW'!G79)</f>
        <v>3.1</v>
      </c>
      <c r="I79" s="24">
        <f>IF('[2]B.Art NRW'!H79="...","",'[2]B.Art NRW'!H79)</f>
        <v>3.5</v>
      </c>
      <c r="J79" s="24">
        <f>IF('[2]B.Art NRW'!I79="...","",'[2]B.Art NRW'!I79)</f>
        <v>3</v>
      </c>
      <c r="K79" s="24">
        <f>IF('[2]B.Art NRW'!J79="...","",'[2]B.Art NRW'!J79)</f>
        <v>3</v>
      </c>
      <c r="L79" s="24">
        <f>IF('[2]B.Art NRW'!K79="...","",'[2]B.Art NRW'!K79)</f>
        <v>3.7</v>
      </c>
      <c r="M79" s="24">
        <f>IF('[2]B.Art NRW'!L79="...","",'[2]B.Art NRW'!L79)</f>
        <v>3.4</v>
      </c>
      <c r="N79" s="24">
        <f>IF('[2]B.Art NRW'!M79="...","",'[2]B.Art NRW'!M79)</f>
        <v>3</v>
      </c>
      <c r="O79" s="24">
        <f>IF('[2]B.Art NRW'!N79="...","",'[2]B.Art NRW'!N79)</f>
        <v>3.3</v>
      </c>
      <c r="P79" s="24">
        <f>IF('[2]B.Art NRW'!O79="...","",'[2]B.Art NRW'!O79)</f>
        <v>3</v>
      </c>
      <c r="Q79" s="24" t="str">
        <f>IF('[2]B.Art NRW'!P79="...","",'[2]B.Art NRW'!P79)</f>
        <v/>
      </c>
    </row>
    <row r="80" spans="2:17" ht="13.2" x14ac:dyDescent="0.25">
      <c r="B80" s="9" t="s">
        <v>31</v>
      </c>
      <c r="D80" s="3" t="s">
        <v>32</v>
      </c>
      <c r="E80" s="7"/>
      <c r="F80" s="24">
        <f>IF('[2]B.Art NRW'!E80="...","",'[2]B.Art NRW'!E80)</f>
        <v>22.3</v>
      </c>
      <c r="G80" s="24">
        <f>IF('[2]B.Art NRW'!F80="...","",'[2]B.Art NRW'!F80)</f>
        <v>26.7</v>
      </c>
      <c r="H80" s="24">
        <f>IF('[2]B.Art NRW'!G80="...","",'[2]B.Art NRW'!G80)</f>
        <v>30.4</v>
      </c>
      <c r="I80" s="24">
        <f>IF('[2]B.Art NRW'!H80="...","",'[2]B.Art NRW'!H80)</f>
        <v>38.5</v>
      </c>
      <c r="J80" s="24">
        <f>IF('[2]B.Art NRW'!I80="...","",'[2]B.Art NRW'!I80)</f>
        <v>39</v>
      </c>
      <c r="K80" s="24">
        <f>IF('[2]B.Art NRW'!J80="...","",'[2]B.Art NRW'!J80)</f>
        <v>39.700000000000003</v>
      </c>
      <c r="L80" s="24">
        <f>IF('[2]B.Art NRW'!K80="...","",'[2]B.Art NRW'!K80)</f>
        <v>42</v>
      </c>
      <c r="M80" s="24">
        <f>IF('[2]B.Art NRW'!L80="...","",'[2]B.Art NRW'!L80)</f>
        <v>43.4</v>
      </c>
      <c r="N80" s="24">
        <f>IF('[2]B.Art NRW'!M80="...","",'[2]B.Art NRW'!M80)</f>
        <v>41</v>
      </c>
      <c r="O80" s="24">
        <f>IF('[2]B.Art NRW'!N80="...","",'[2]B.Art NRW'!N80)</f>
        <v>40.200000000000003</v>
      </c>
      <c r="P80" s="24">
        <f>IF('[2]B.Art NRW'!O80="...","",'[2]B.Art NRW'!O80)</f>
        <v>29.5</v>
      </c>
      <c r="Q80" s="24" t="str">
        <f>IF('[2]B.Art NRW'!P80="...","",'[2]B.Art NRW'!P80)</f>
        <v/>
      </c>
    </row>
    <row r="81" spans="1:17" ht="13.2" x14ac:dyDescent="0.25">
      <c r="A81" s="9" t="s">
        <v>37</v>
      </c>
      <c r="B81" s="9" t="s">
        <v>20</v>
      </c>
      <c r="D81" s="3" t="s">
        <v>21</v>
      </c>
      <c r="E81" s="7"/>
      <c r="F81" s="24">
        <f>IF('[2]B.Art NRW'!E81="...","",'[2]B.Art NRW'!E81)</f>
        <v>932</v>
      </c>
      <c r="G81" s="24">
        <f>IF('[2]B.Art NRW'!F81="...","",'[2]B.Art NRW'!F81)</f>
        <v>930</v>
      </c>
      <c r="H81" s="24">
        <f>IF('[2]B.Art NRW'!G81="...","",'[2]B.Art NRW'!G81)</f>
        <v>928</v>
      </c>
      <c r="I81" s="24">
        <f>IF('[2]B.Art NRW'!H81="...","",'[2]B.Art NRW'!H81)</f>
        <v>925</v>
      </c>
      <c r="J81" s="24">
        <f>IF('[2]B.Art NRW'!I81="...","",'[2]B.Art NRW'!I81)</f>
        <v>923</v>
      </c>
      <c r="K81" s="24">
        <f>IF('[2]B.Art NRW'!J81="...","",'[2]B.Art NRW'!J81)</f>
        <v>930</v>
      </c>
      <c r="L81" s="24">
        <f>IF('[2]B.Art NRW'!K81="...","",'[2]B.Art NRW'!K81)</f>
        <v>936</v>
      </c>
      <c r="M81" s="24">
        <f>IF('[2]B.Art NRW'!L81="...","",'[2]B.Art NRW'!L81)</f>
        <v>942</v>
      </c>
      <c r="N81" s="24">
        <f>IF('[2]B.Art NRW'!M81="...","",'[2]B.Art NRW'!M81)</f>
        <v>952</v>
      </c>
      <c r="O81" s="24">
        <f>IF('[2]B.Art NRW'!N81="...","",'[2]B.Art NRW'!N81)</f>
        <v>956</v>
      </c>
      <c r="P81" s="24">
        <f>IF('[2]B.Art NRW'!O81="...","",'[2]B.Art NRW'!O81)</f>
        <v>964</v>
      </c>
      <c r="Q81" s="24" t="str">
        <f>IF('[2]B.Art NRW'!P81="...","",'[2]B.Art NRW'!P81)</f>
        <v/>
      </c>
    </row>
    <row r="82" spans="1:17" ht="13.2" x14ac:dyDescent="0.25">
      <c r="B82" s="9" t="s">
        <v>22</v>
      </c>
      <c r="D82" s="3" t="s">
        <v>21</v>
      </c>
      <c r="E82" s="7"/>
      <c r="F82" s="24">
        <f>IF('[2]B.Art NRW'!E82="...","",'[2]B.Art NRW'!E82)</f>
        <v>893</v>
      </c>
      <c r="G82" s="24">
        <f>IF('[2]B.Art NRW'!F82="...","",'[2]B.Art NRW'!F82)</f>
        <v>895</v>
      </c>
      <c r="H82" s="24">
        <f>IF('[2]B.Art NRW'!G82="...","",'[2]B.Art NRW'!G82)</f>
        <v>895</v>
      </c>
      <c r="I82" s="24">
        <f>IF('[2]B.Art NRW'!H82="...","",'[2]B.Art NRW'!H82)</f>
        <v>897</v>
      </c>
      <c r="J82" s="24">
        <f>IF('[2]B.Art NRW'!I82="...","",'[2]B.Art NRW'!I82)</f>
        <v>899</v>
      </c>
      <c r="K82" s="24">
        <f>IF('[2]B.Art NRW'!J82="...","",'[2]B.Art NRW'!J82)</f>
        <v>907</v>
      </c>
      <c r="L82" s="24">
        <f>IF('[2]B.Art NRW'!K82="...","",'[2]B.Art NRW'!K82)</f>
        <v>911</v>
      </c>
      <c r="M82" s="24">
        <f>IF('[2]B.Art NRW'!L82="...","",'[2]B.Art NRW'!L82)</f>
        <v>914</v>
      </c>
      <c r="N82" s="24">
        <f>IF('[2]B.Art NRW'!M82="...","",'[2]B.Art NRW'!M82)</f>
        <v>927</v>
      </c>
      <c r="O82" s="24">
        <f>IF('[2]B.Art NRW'!N82="...","",'[2]B.Art NRW'!N82)</f>
        <v>932</v>
      </c>
      <c r="P82" s="24">
        <f>IF('[2]B.Art NRW'!O82="...","",'[2]B.Art NRW'!O82)</f>
        <v>935</v>
      </c>
      <c r="Q82" s="24" t="str">
        <f>IF('[2]B.Art NRW'!P82="...","",'[2]B.Art NRW'!P82)</f>
        <v/>
      </c>
    </row>
    <row r="83" spans="1:17" ht="13.2" x14ac:dyDescent="0.25">
      <c r="B83" s="9" t="s">
        <v>23</v>
      </c>
      <c r="D83" s="3" t="s">
        <v>21</v>
      </c>
      <c r="E83" s="7"/>
      <c r="F83" s="24">
        <f>IF('[2]B.Art NRW'!E83="...","",'[2]B.Art NRW'!E83)</f>
        <v>69147</v>
      </c>
      <c r="G83" s="24">
        <f>IF('[2]B.Art NRW'!F83="...","",'[2]B.Art NRW'!F83)</f>
        <v>69099</v>
      </c>
      <c r="H83" s="24">
        <f>IF('[2]B.Art NRW'!G83="...","",'[2]B.Art NRW'!G83)</f>
        <v>69240</v>
      </c>
      <c r="I83" s="24">
        <f>IF('[2]B.Art NRW'!H83="...","",'[2]B.Art NRW'!H83)</f>
        <v>69276</v>
      </c>
      <c r="J83" s="24">
        <f>IF('[2]B.Art NRW'!I83="...","",'[2]B.Art NRW'!I83)</f>
        <v>69338</v>
      </c>
      <c r="K83" s="24">
        <f>IF('[2]B.Art NRW'!J83="...","",'[2]B.Art NRW'!J83)</f>
        <v>70206</v>
      </c>
      <c r="L83" s="24">
        <f>IF('[2]B.Art NRW'!K83="...","",'[2]B.Art NRW'!K83)</f>
        <v>70328</v>
      </c>
      <c r="M83" s="24">
        <f>IF('[2]B.Art NRW'!L83="...","",'[2]B.Art NRW'!L83)</f>
        <v>70853</v>
      </c>
      <c r="N83" s="24">
        <f>IF('[2]B.Art NRW'!M83="...","",'[2]B.Art NRW'!M83)</f>
        <v>71036</v>
      </c>
      <c r="O83" s="24">
        <f>IF('[2]B.Art NRW'!N83="...","",'[2]B.Art NRW'!N83)</f>
        <v>71142</v>
      </c>
      <c r="P83" s="24">
        <f>IF('[2]B.Art NRW'!O83="...","",'[2]B.Art NRW'!O83)</f>
        <v>71635</v>
      </c>
      <c r="Q83" s="24" t="str">
        <f>IF('[2]B.Art NRW'!P83="...","",'[2]B.Art NRW'!P83)</f>
        <v/>
      </c>
    </row>
    <row r="84" spans="1:17" ht="13.2" x14ac:dyDescent="0.25">
      <c r="B84" s="9" t="s">
        <v>24</v>
      </c>
      <c r="D84" s="3" t="s">
        <v>21</v>
      </c>
      <c r="E84" s="7"/>
      <c r="F84" s="24">
        <f>IF('[2]B.Art NRW'!E84="...","",'[2]B.Art NRW'!E84)</f>
        <v>65820</v>
      </c>
      <c r="G84" s="24">
        <f>IF('[2]B.Art NRW'!F84="...","",'[2]B.Art NRW'!F84)</f>
        <v>65657</v>
      </c>
      <c r="H84" s="24">
        <f>IF('[2]B.Art NRW'!G84="...","",'[2]B.Art NRW'!G84)</f>
        <v>65982</v>
      </c>
      <c r="I84" s="24">
        <f>IF('[2]B.Art NRW'!H84="...","",'[2]B.Art NRW'!H84)</f>
        <v>66040</v>
      </c>
      <c r="J84" s="24">
        <f>IF('[2]B.Art NRW'!I84="...","",'[2]B.Art NRW'!I84)</f>
        <v>66095</v>
      </c>
      <c r="K84" s="24">
        <f>IF('[2]B.Art NRW'!J84="...","",'[2]B.Art NRW'!J84)</f>
        <v>66881</v>
      </c>
      <c r="L84" s="24">
        <f>IF('[2]B.Art NRW'!K84="...","",'[2]B.Art NRW'!K84)</f>
        <v>67104</v>
      </c>
      <c r="M84" s="24">
        <f>IF('[2]B.Art NRW'!L84="...","",'[2]B.Art NRW'!L84)</f>
        <v>67173</v>
      </c>
      <c r="N84" s="24">
        <f>IF('[2]B.Art NRW'!M84="...","",'[2]B.Art NRW'!M84)</f>
        <v>67451</v>
      </c>
      <c r="O84" s="24">
        <f>IF('[2]B.Art NRW'!N84="...","",'[2]B.Art NRW'!N84)</f>
        <v>67676</v>
      </c>
      <c r="P84" s="24">
        <f>IF('[2]B.Art NRW'!O84="...","",'[2]B.Art NRW'!O84)</f>
        <v>68110</v>
      </c>
      <c r="Q84" s="24" t="str">
        <f>IF('[2]B.Art NRW'!P84="...","",'[2]B.Art NRW'!P84)</f>
        <v/>
      </c>
    </row>
    <row r="85" spans="1:17" ht="13.2" x14ac:dyDescent="0.25">
      <c r="B85" s="9" t="s">
        <v>25</v>
      </c>
      <c r="D85" s="3" t="s">
        <v>21</v>
      </c>
      <c r="E85" s="7">
        <f>SUM(F85:Q85)</f>
        <v>5257087</v>
      </c>
      <c r="F85" s="24">
        <f>IF('[2]B.Art NRW'!E85="...","",'[2]B.Art NRW'!E85)</f>
        <v>351628</v>
      </c>
      <c r="G85" s="24">
        <f>IF('[2]B.Art NRW'!F85="...","",'[2]B.Art NRW'!F85)</f>
        <v>385356</v>
      </c>
      <c r="H85" s="24">
        <f>IF('[2]B.Art NRW'!G85="...","",'[2]B.Art NRW'!G85)</f>
        <v>451758</v>
      </c>
      <c r="I85" s="24">
        <f>IF('[2]B.Art NRW'!H85="...","",'[2]B.Art NRW'!H85)</f>
        <v>442853</v>
      </c>
      <c r="J85" s="24">
        <f>IF('[2]B.Art NRW'!I85="...","",'[2]B.Art NRW'!I85)</f>
        <v>526025</v>
      </c>
      <c r="K85" s="24">
        <f>IF('[2]B.Art NRW'!J85="...","",'[2]B.Art NRW'!J85)</f>
        <v>481481</v>
      </c>
      <c r="L85" s="24">
        <f>IF('[2]B.Art NRW'!K85="...","",'[2]B.Art NRW'!K85)</f>
        <v>473230</v>
      </c>
      <c r="M85" s="24">
        <f>IF('[2]B.Art NRW'!L85="...","",'[2]B.Art NRW'!L85)</f>
        <v>508802</v>
      </c>
      <c r="N85" s="24">
        <f>IF('[2]B.Art NRW'!M85="...","",'[2]B.Art NRW'!M85)</f>
        <v>544034</v>
      </c>
      <c r="O85" s="24">
        <f>IF('[2]B.Art NRW'!N85="...","",'[2]B.Art NRW'!N85)</f>
        <v>544743</v>
      </c>
      <c r="P85" s="24">
        <f>IF('[2]B.Art NRW'!O85="...","",'[2]B.Art NRW'!O85)</f>
        <v>547177</v>
      </c>
      <c r="Q85" s="24" t="str">
        <f>IF('[2]B.Art NRW'!P85="...","",'[2]B.Art NRW'!P85)</f>
        <v/>
      </c>
    </row>
    <row r="86" spans="1:17" ht="13.2" x14ac:dyDescent="0.25">
      <c r="D86" s="3" t="s">
        <v>26</v>
      </c>
      <c r="E86" s="8">
        <f>100*E85/'2024'!E85-100</f>
        <v>1.9207784082746571</v>
      </c>
      <c r="F86" s="24">
        <f>IF('[2]B.Art NRW'!E86="...","",'[2]B.Art NRW'!E86)</f>
        <v>-4.2</v>
      </c>
      <c r="G86" s="24">
        <f>IF('[2]B.Art NRW'!F86="...","",'[2]B.Art NRW'!F86)</f>
        <v>-0.7</v>
      </c>
      <c r="H86" s="24">
        <f>IF('[2]B.Art NRW'!G86="...","",'[2]B.Art NRW'!G86)</f>
        <v>3.4</v>
      </c>
      <c r="I86" s="24">
        <f>IF('[2]B.Art NRW'!H86="...","",'[2]B.Art NRW'!H86)</f>
        <v>-6</v>
      </c>
      <c r="J86" s="24">
        <f>IF('[2]B.Art NRW'!I86="...","",'[2]B.Art NRW'!I86)</f>
        <v>8</v>
      </c>
      <c r="K86" s="24">
        <f>IF('[2]B.Art NRW'!J86="...","",'[2]B.Art NRW'!J86)</f>
        <v>-11</v>
      </c>
      <c r="L86" s="24">
        <f>IF('[2]B.Art NRW'!K86="...","",'[2]B.Art NRW'!K86)</f>
        <v>-1.3</v>
      </c>
      <c r="M86" s="24">
        <f>IF('[2]B.Art NRW'!L86="...","",'[2]B.Art NRW'!L86)</f>
        <v>4.8</v>
      </c>
      <c r="N86" s="24">
        <f>IF('[2]B.Art NRW'!M86="...","",'[2]B.Art NRW'!M86)</f>
        <v>9.9</v>
      </c>
      <c r="O86" s="24">
        <f>IF('[2]B.Art NRW'!N86="...","",'[2]B.Art NRW'!N86)</f>
        <v>11.6</v>
      </c>
      <c r="P86" s="24">
        <f>IF('[2]B.Art NRW'!O86="...","",'[2]B.Art NRW'!O86)</f>
        <v>5.4</v>
      </c>
      <c r="Q86" s="24" t="str">
        <f>IF('[2]B.Art NRW'!P86="...","",'[2]B.Art NRW'!P86)</f>
        <v/>
      </c>
    </row>
    <row r="87" spans="1:17" ht="13.2" x14ac:dyDescent="0.25">
      <c r="B87" s="9" t="s">
        <v>25</v>
      </c>
      <c r="C87" s="9" t="s">
        <v>27</v>
      </c>
      <c r="D87" s="3" t="s">
        <v>21</v>
      </c>
      <c r="E87" s="7">
        <f>SUM(F87:Q87)</f>
        <v>3937506</v>
      </c>
      <c r="F87" s="24">
        <f>IF('[2]B.Art NRW'!E87="...","",'[2]B.Art NRW'!E87)</f>
        <v>269253</v>
      </c>
      <c r="G87" s="24">
        <f>IF('[2]B.Art NRW'!F87="...","",'[2]B.Art NRW'!F87)</f>
        <v>299399</v>
      </c>
      <c r="H87" s="24">
        <f>IF('[2]B.Art NRW'!G87="...","",'[2]B.Art NRW'!G87)</f>
        <v>346308</v>
      </c>
      <c r="I87" s="24">
        <f>IF('[2]B.Art NRW'!H87="...","",'[2]B.Art NRW'!H87)</f>
        <v>334316</v>
      </c>
      <c r="J87" s="24">
        <f>IF('[2]B.Art NRW'!I87="...","",'[2]B.Art NRW'!I87)</f>
        <v>394955</v>
      </c>
      <c r="K87" s="24">
        <f>IF('[2]B.Art NRW'!J87="...","",'[2]B.Art NRW'!J87)</f>
        <v>365700</v>
      </c>
      <c r="L87" s="24">
        <f>IF('[2]B.Art NRW'!K87="...","",'[2]B.Art NRW'!K87)</f>
        <v>343102</v>
      </c>
      <c r="M87" s="24">
        <f>IF('[2]B.Art NRW'!L87="...","",'[2]B.Art NRW'!L87)</f>
        <v>378831</v>
      </c>
      <c r="N87" s="24">
        <f>IF('[2]B.Art NRW'!M87="...","",'[2]B.Art NRW'!M87)</f>
        <v>409080</v>
      </c>
      <c r="O87" s="24">
        <f>IF('[2]B.Art NRW'!N87="...","",'[2]B.Art NRW'!N87)</f>
        <v>398151</v>
      </c>
      <c r="P87" s="24">
        <f>IF('[2]B.Art NRW'!O87="...","",'[2]B.Art NRW'!O87)</f>
        <v>398411</v>
      </c>
      <c r="Q87" s="24" t="str">
        <f>IF('[2]B.Art NRW'!P87="...","",'[2]B.Art NRW'!P87)</f>
        <v/>
      </c>
    </row>
    <row r="88" spans="1:17" ht="13.2" x14ac:dyDescent="0.25">
      <c r="C88" s="9" t="s">
        <v>28</v>
      </c>
      <c r="D88" s="3" t="s">
        <v>21</v>
      </c>
      <c r="E88" s="7">
        <f>SUM(F88:Q88)</f>
        <v>1319581</v>
      </c>
      <c r="F88" s="24">
        <f>IF('[2]B.Art NRW'!E88="...","",'[2]B.Art NRW'!E88)</f>
        <v>82375</v>
      </c>
      <c r="G88" s="24">
        <f>IF('[2]B.Art NRW'!F88="...","",'[2]B.Art NRW'!F88)</f>
        <v>85957</v>
      </c>
      <c r="H88" s="24">
        <f>IF('[2]B.Art NRW'!G88="...","",'[2]B.Art NRW'!G88)</f>
        <v>105450</v>
      </c>
      <c r="I88" s="24">
        <f>IF('[2]B.Art NRW'!H88="...","",'[2]B.Art NRW'!H88)</f>
        <v>108537</v>
      </c>
      <c r="J88" s="24">
        <f>IF('[2]B.Art NRW'!I88="...","",'[2]B.Art NRW'!I88)</f>
        <v>131070</v>
      </c>
      <c r="K88" s="24">
        <f>IF('[2]B.Art NRW'!J88="...","",'[2]B.Art NRW'!J88)</f>
        <v>115781</v>
      </c>
      <c r="L88" s="24">
        <f>IF('[2]B.Art NRW'!K88="...","",'[2]B.Art NRW'!K88)</f>
        <v>130128</v>
      </c>
      <c r="M88" s="24">
        <f>IF('[2]B.Art NRW'!L88="...","",'[2]B.Art NRW'!L88)</f>
        <v>129971</v>
      </c>
      <c r="N88" s="24">
        <f>IF('[2]B.Art NRW'!M88="...","",'[2]B.Art NRW'!M88)</f>
        <v>134954</v>
      </c>
      <c r="O88" s="24">
        <f>IF('[2]B.Art NRW'!N88="...","",'[2]B.Art NRW'!N88)</f>
        <v>146592</v>
      </c>
      <c r="P88" s="24">
        <f>IF('[2]B.Art NRW'!O88="...","",'[2]B.Art NRW'!O88)</f>
        <v>148766</v>
      </c>
      <c r="Q88" s="24" t="str">
        <f>IF('[2]B.Art NRW'!P88="...","",'[2]B.Art NRW'!P88)</f>
        <v/>
      </c>
    </row>
    <row r="89" spans="1:17" ht="13.2" x14ac:dyDescent="0.25">
      <c r="C89" s="9" t="s">
        <v>27</v>
      </c>
      <c r="D89" s="3" t="s">
        <v>26</v>
      </c>
      <c r="E89" s="8">
        <f>100*E87/'2024'!E87-100</f>
        <v>1.5658790755262118</v>
      </c>
      <c r="F89" s="24">
        <f>IF('[2]B.Art NRW'!E89="...","",'[2]B.Art NRW'!E89)</f>
        <v>-5</v>
      </c>
      <c r="G89" s="24">
        <f>IF('[2]B.Art NRW'!F89="...","",'[2]B.Art NRW'!F89)</f>
        <v>-2.1</v>
      </c>
      <c r="H89" s="24">
        <f>IF('[2]B.Art NRW'!G89="...","",'[2]B.Art NRW'!G89)</f>
        <v>2.8</v>
      </c>
      <c r="I89" s="24">
        <f>IF('[2]B.Art NRW'!H89="...","",'[2]B.Art NRW'!H89)</f>
        <v>-8.6</v>
      </c>
      <c r="J89" s="24">
        <f>IF('[2]B.Art NRW'!I89="...","",'[2]B.Art NRW'!I89)</f>
        <v>5.9</v>
      </c>
      <c r="K89" s="24">
        <f>IF('[2]B.Art NRW'!J89="...","",'[2]B.Art NRW'!J89)</f>
        <v>2</v>
      </c>
      <c r="L89" s="24">
        <f>IF('[2]B.Art NRW'!K89="...","",'[2]B.Art NRW'!K89)</f>
        <v>-1.1000000000000001</v>
      </c>
      <c r="M89" s="24">
        <f>IF('[2]B.Art NRW'!L89="...","",'[2]B.Art NRW'!L89)</f>
        <v>3.7</v>
      </c>
      <c r="N89" s="24">
        <f>IF('[2]B.Art NRW'!M89="...","",'[2]B.Art NRW'!M89)</f>
        <v>7.3</v>
      </c>
      <c r="O89" s="24">
        <f>IF('[2]B.Art NRW'!N89="...","",'[2]B.Art NRW'!N89)</f>
        <v>6.4</v>
      </c>
      <c r="P89" s="24">
        <f>IF('[2]B.Art NRW'!O89="...","",'[2]B.Art NRW'!O89)</f>
        <v>3.3</v>
      </c>
      <c r="Q89" s="24" t="str">
        <f>IF('[2]B.Art NRW'!P89="...","",'[2]B.Art NRW'!P89)</f>
        <v/>
      </c>
    </row>
    <row r="90" spans="1:17" ht="13.2" x14ac:dyDescent="0.25">
      <c r="C90" s="9" t="s">
        <v>28</v>
      </c>
      <c r="D90" s="3" t="s">
        <v>26</v>
      </c>
      <c r="E90" s="8">
        <f>100*E88/'2024'!E88-100</f>
        <v>2.9946620897540015</v>
      </c>
      <c r="F90" s="24">
        <f>IF('[2]B.Art NRW'!E90="...","",'[2]B.Art NRW'!E90)</f>
        <v>-1.5</v>
      </c>
      <c r="G90" s="24">
        <f>IF('[2]B.Art NRW'!F90="...","",'[2]B.Art NRW'!F90)</f>
        <v>4.5</v>
      </c>
      <c r="H90" s="24">
        <f>IF('[2]B.Art NRW'!G90="...","",'[2]B.Art NRW'!G90)</f>
        <v>5.5</v>
      </c>
      <c r="I90" s="24">
        <f>IF('[2]B.Art NRW'!H90="...","",'[2]B.Art NRW'!H90)</f>
        <v>3.1</v>
      </c>
      <c r="J90" s="24">
        <f>IF('[2]B.Art NRW'!I90="...","",'[2]B.Art NRW'!I90)</f>
        <v>14.8</v>
      </c>
      <c r="K90" s="24">
        <f>IF('[2]B.Art NRW'!J90="...","",'[2]B.Art NRW'!J90)</f>
        <v>-36.5</v>
      </c>
      <c r="L90" s="24">
        <f>IF('[2]B.Art NRW'!K90="...","",'[2]B.Art NRW'!K90)</f>
        <v>-1.9</v>
      </c>
      <c r="M90" s="24">
        <f>IF('[2]B.Art NRW'!L90="...","",'[2]B.Art NRW'!L90)</f>
        <v>7.9</v>
      </c>
      <c r="N90" s="24">
        <f>IF('[2]B.Art NRW'!M90="...","",'[2]B.Art NRW'!M90)</f>
        <v>18.899999999999999</v>
      </c>
      <c r="O90" s="24">
        <f>IF('[2]B.Art NRW'!N90="...","",'[2]B.Art NRW'!N90)</f>
        <v>28.7</v>
      </c>
      <c r="P90" s="24">
        <f>IF('[2]B.Art NRW'!O90="...","",'[2]B.Art NRW'!O90)</f>
        <v>11.8</v>
      </c>
      <c r="Q90" s="24" t="str">
        <f>IF('[2]B.Art NRW'!P90="...","",'[2]B.Art NRW'!P90)</f>
        <v/>
      </c>
    </row>
    <row r="91" spans="1:17" ht="13.2" x14ac:dyDescent="0.25">
      <c r="B91" s="9" t="s">
        <v>29</v>
      </c>
      <c r="D91" s="3" t="s">
        <v>21</v>
      </c>
      <c r="E91" s="7">
        <f>SUM(F91:Q91)</f>
        <v>9263694</v>
      </c>
      <c r="F91" s="24">
        <f>IF('[2]B.Art NRW'!E91="...","",'[2]B.Art NRW'!E91)</f>
        <v>616659</v>
      </c>
      <c r="G91" s="24">
        <f>IF('[2]B.Art NRW'!F91="...","",'[2]B.Art NRW'!F91)</f>
        <v>661497</v>
      </c>
      <c r="H91" s="24">
        <f>IF('[2]B.Art NRW'!G91="...","",'[2]B.Art NRW'!G91)</f>
        <v>804228</v>
      </c>
      <c r="I91" s="24">
        <f>IF('[2]B.Art NRW'!H91="...","",'[2]B.Art NRW'!H91)</f>
        <v>776350</v>
      </c>
      <c r="J91" s="24">
        <f>IF('[2]B.Art NRW'!I91="...","",'[2]B.Art NRW'!I91)</f>
        <v>925311</v>
      </c>
      <c r="K91" s="24">
        <f>IF('[2]B.Art NRW'!J91="...","",'[2]B.Art NRW'!J91)</f>
        <v>850189</v>
      </c>
      <c r="L91" s="24">
        <f>IF('[2]B.Art NRW'!K91="...","",'[2]B.Art NRW'!K91)</f>
        <v>853857</v>
      </c>
      <c r="M91" s="24">
        <f>IF('[2]B.Art NRW'!L91="...","",'[2]B.Art NRW'!L91)</f>
        <v>897337</v>
      </c>
      <c r="N91" s="24">
        <f>IF('[2]B.Art NRW'!M91="...","",'[2]B.Art NRW'!M91)</f>
        <v>951756</v>
      </c>
      <c r="O91" s="24">
        <f>IF('[2]B.Art NRW'!N91="...","",'[2]B.Art NRW'!N91)</f>
        <v>991070</v>
      </c>
      <c r="P91" s="24">
        <f>IF('[2]B.Art NRW'!O91="...","",'[2]B.Art NRW'!O91)</f>
        <v>935440</v>
      </c>
      <c r="Q91" s="24" t="str">
        <f>IF('[2]B.Art NRW'!P91="...","",'[2]B.Art NRW'!P91)</f>
        <v/>
      </c>
    </row>
    <row r="92" spans="1:17" ht="13.2" x14ac:dyDescent="0.25">
      <c r="D92" s="3" t="s">
        <v>26</v>
      </c>
      <c r="E92" s="8">
        <f>100*E91/'2024'!E91-100</f>
        <v>1.4202589717853158</v>
      </c>
      <c r="F92" s="24">
        <f>IF('[2]B.Art NRW'!E92="...","",'[2]B.Art NRW'!E92)</f>
        <v>-6.3</v>
      </c>
      <c r="G92" s="24">
        <f>IF('[2]B.Art NRW'!F92="...","",'[2]B.Art NRW'!F92)</f>
        <v>-2.8</v>
      </c>
      <c r="H92" s="24">
        <f>IF('[2]B.Art NRW'!G92="...","",'[2]B.Art NRW'!G92)</f>
        <v>2.2000000000000002</v>
      </c>
      <c r="I92" s="24">
        <f>IF('[2]B.Art NRW'!H92="...","",'[2]B.Art NRW'!H92)</f>
        <v>-6.3</v>
      </c>
      <c r="J92" s="24">
        <f>IF('[2]B.Art NRW'!I92="...","",'[2]B.Art NRW'!I92)</f>
        <v>8</v>
      </c>
      <c r="K92" s="24">
        <f>IF('[2]B.Art NRW'!J92="...","",'[2]B.Art NRW'!J92)</f>
        <v>-14.5</v>
      </c>
      <c r="L92" s="24">
        <f>IF('[2]B.Art NRW'!K92="...","",'[2]B.Art NRW'!K92)</f>
        <v>2.1</v>
      </c>
      <c r="M92" s="24">
        <f>IF('[2]B.Art NRW'!L92="...","",'[2]B.Art NRW'!L92)</f>
        <v>3.2</v>
      </c>
      <c r="N92" s="24">
        <f>IF('[2]B.Art NRW'!M92="...","",'[2]B.Art NRW'!M92)</f>
        <v>9.8000000000000007</v>
      </c>
      <c r="O92" s="24">
        <f>IF('[2]B.Art NRW'!N92="...","",'[2]B.Art NRW'!N92)</f>
        <v>14.1</v>
      </c>
      <c r="P92" s="24">
        <f>IF('[2]B.Art NRW'!O92="...","",'[2]B.Art NRW'!O92)</f>
        <v>5.4</v>
      </c>
      <c r="Q92" s="24" t="str">
        <f>IF('[2]B.Art NRW'!P92="...","",'[2]B.Art NRW'!P92)</f>
        <v/>
      </c>
    </row>
    <row r="93" spans="1:17" ht="13.2" x14ac:dyDescent="0.25">
      <c r="B93" s="9" t="s">
        <v>29</v>
      </c>
      <c r="C93" s="9" t="s">
        <v>27</v>
      </c>
      <c r="D93" s="3" t="s">
        <v>21</v>
      </c>
      <c r="E93" s="7">
        <f>SUM(F93:Q93)</f>
        <v>6759331</v>
      </c>
      <c r="F93" s="24">
        <f>IF('[2]B.Art NRW'!E93="...","",'[2]B.Art NRW'!E93)</f>
        <v>458829</v>
      </c>
      <c r="G93" s="24">
        <f>IF('[2]B.Art NRW'!F93="...","",'[2]B.Art NRW'!F93)</f>
        <v>501531</v>
      </c>
      <c r="H93" s="24">
        <f>IF('[2]B.Art NRW'!G93="...","",'[2]B.Art NRW'!G93)</f>
        <v>597323</v>
      </c>
      <c r="I93" s="24">
        <f>IF('[2]B.Art NRW'!H93="...","",'[2]B.Art NRW'!H93)</f>
        <v>576098</v>
      </c>
      <c r="J93" s="24">
        <f>IF('[2]B.Art NRW'!I93="...","",'[2]B.Art NRW'!I93)</f>
        <v>677614</v>
      </c>
      <c r="K93" s="24">
        <f>IF('[2]B.Art NRW'!J93="...","",'[2]B.Art NRW'!J93)</f>
        <v>627332</v>
      </c>
      <c r="L93" s="24">
        <f>IF('[2]B.Art NRW'!K93="...","",'[2]B.Art NRW'!K93)</f>
        <v>607834</v>
      </c>
      <c r="M93" s="24">
        <f>IF('[2]B.Art NRW'!L93="...","",'[2]B.Art NRW'!L93)</f>
        <v>654766</v>
      </c>
      <c r="N93" s="24">
        <f>IF('[2]B.Art NRW'!M93="...","",'[2]B.Art NRW'!M93)</f>
        <v>699782</v>
      </c>
      <c r="O93" s="24">
        <f>IF('[2]B.Art NRW'!N93="...","",'[2]B.Art NRW'!N93)</f>
        <v>695092</v>
      </c>
      <c r="P93" s="24">
        <f>IF('[2]B.Art NRW'!O93="...","",'[2]B.Art NRW'!O93)</f>
        <v>663130</v>
      </c>
      <c r="Q93" s="24" t="str">
        <f>IF('[2]B.Art NRW'!P93="...","",'[2]B.Art NRW'!P93)</f>
        <v/>
      </c>
    </row>
    <row r="94" spans="1:17" ht="13.2" x14ac:dyDescent="0.25">
      <c r="C94" s="9" t="s">
        <v>28</v>
      </c>
      <c r="D94" s="3" t="s">
        <v>21</v>
      </c>
      <c r="E94" s="7">
        <f>SUM(F94:Q94)</f>
        <v>2504363</v>
      </c>
      <c r="F94" s="24">
        <f>IF('[2]B.Art NRW'!E94="...","",'[2]B.Art NRW'!E94)</f>
        <v>157830</v>
      </c>
      <c r="G94" s="24">
        <f>IF('[2]B.Art NRW'!F94="...","",'[2]B.Art NRW'!F94)</f>
        <v>159966</v>
      </c>
      <c r="H94" s="24">
        <f>IF('[2]B.Art NRW'!G94="...","",'[2]B.Art NRW'!G94)</f>
        <v>206905</v>
      </c>
      <c r="I94" s="24">
        <f>IF('[2]B.Art NRW'!H94="...","",'[2]B.Art NRW'!H94)</f>
        <v>200252</v>
      </c>
      <c r="J94" s="24">
        <f>IF('[2]B.Art NRW'!I94="...","",'[2]B.Art NRW'!I94)</f>
        <v>247697</v>
      </c>
      <c r="K94" s="24">
        <f>IF('[2]B.Art NRW'!J94="...","",'[2]B.Art NRW'!J94)</f>
        <v>222857</v>
      </c>
      <c r="L94" s="24">
        <f>IF('[2]B.Art NRW'!K94="...","",'[2]B.Art NRW'!K94)</f>
        <v>246023</v>
      </c>
      <c r="M94" s="24">
        <f>IF('[2]B.Art NRW'!L94="...","",'[2]B.Art NRW'!L94)</f>
        <v>242571</v>
      </c>
      <c r="N94" s="24">
        <f>IF('[2]B.Art NRW'!M94="...","",'[2]B.Art NRW'!M94)</f>
        <v>251974</v>
      </c>
      <c r="O94" s="24">
        <f>IF('[2]B.Art NRW'!N94="...","",'[2]B.Art NRW'!N94)</f>
        <v>295978</v>
      </c>
      <c r="P94" s="24">
        <f>IF('[2]B.Art NRW'!O94="...","",'[2]B.Art NRW'!O94)</f>
        <v>272310</v>
      </c>
      <c r="Q94" s="24" t="str">
        <f>IF('[2]B.Art NRW'!P94="...","",'[2]B.Art NRW'!P94)</f>
        <v/>
      </c>
    </row>
    <row r="95" spans="1:17" ht="13.2" x14ac:dyDescent="0.25">
      <c r="C95" s="9" t="s">
        <v>27</v>
      </c>
      <c r="D95" s="3" t="s">
        <v>26</v>
      </c>
      <c r="E95" s="8">
        <f>100*E93/'2024'!E93-100</f>
        <v>1.2308099206427698</v>
      </c>
      <c r="F95" s="24">
        <f>IF('[2]B.Art NRW'!E95="...","",'[2]B.Art NRW'!E95)</f>
        <v>-6.2</v>
      </c>
      <c r="G95" s="24">
        <f>IF('[2]B.Art NRW'!F95="...","",'[2]B.Art NRW'!F95)</f>
        <v>-4</v>
      </c>
      <c r="H95" s="24">
        <f>IF('[2]B.Art NRW'!G95="...","",'[2]B.Art NRW'!G95)</f>
        <v>1.5</v>
      </c>
      <c r="I95" s="24">
        <f>IF('[2]B.Art NRW'!H95="...","",'[2]B.Art NRW'!H95)</f>
        <v>-8</v>
      </c>
      <c r="J95" s="24">
        <f>IF('[2]B.Art NRW'!I95="...","",'[2]B.Art NRW'!I95)</f>
        <v>6.2</v>
      </c>
      <c r="K95" s="24">
        <f>IF('[2]B.Art NRW'!J95="...","",'[2]B.Art NRW'!J95)</f>
        <v>0.5</v>
      </c>
      <c r="L95" s="24">
        <f>IF('[2]B.Art NRW'!K95="...","",'[2]B.Art NRW'!K95)</f>
        <v>1.4</v>
      </c>
      <c r="M95" s="24">
        <f>IF('[2]B.Art NRW'!L95="...","",'[2]B.Art NRW'!L95)</f>
        <v>2</v>
      </c>
      <c r="N95" s="24">
        <f>IF('[2]B.Art NRW'!M95="...","",'[2]B.Art NRW'!M95)</f>
        <v>7.6</v>
      </c>
      <c r="O95" s="24">
        <f>IF('[2]B.Art NRW'!N95="...","",'[2]B.Art NRW'!N95)</f>
        <v>6.7</v>
      </c>
      <c r="P95" s="24">
        <f>IF('[2]B.Art NRW'!O95="...","",'[2]B.Art NRW'!O95)</f>
        <v>2.7</v>
      </c>
      <c r="Q95" s="24" t="str">
        <f>IF('[2]B.Art NRW'!P95="...","",'[2]B.Art NRW'!P95)</f>
        <v/>
      </c>
    </row>
    <row r="96" spans="1:17" ht="13.2" x14ac:dyDescent="0.25">
      <c r="C96" s="9" t="s">
        <v>28</v>
      </c>
      <c r="D96" s="3" t="s">
        <v>26</v>
      </c>
      <c r="E96" s="8">
        <f>100*E94/'2024'!E94-100</f>
        <v>1.9351438037788711</v>
      </c>
      <c r="F96" s="24">
        <f>IF('[2]B.Art NRW'!E96="...","",'[2]B.Art NRW'!E96)</f>
        <v>-6.4</v>
      </c>
      <c r="G96" s="24">
        <f>IF('[2]B.Art NRW'!F96="...","",'[2]B.Art NRW'!F96)</f>
        <v>1.1000000000000001</v>
      </c>
      <c r="H96" s="24">
        <f>IF('[2]B.Art NRW'!G96="...","",'[2]B.Art NRW'!G96)</f>
        <v>4.0999999999999996</v>
      </c>
      <c r="I96" s="24">
        <f>IF('[2]B.Art NRW'!H96="...","",'[2]B.Art NRW'!H96)</f>
        <v>-1.1000000000000001</v>
      </c>
      <c r="J96" s="24">
        <f>IF('[2]B.Art NRW'!I96="...","",'[2]B.Art NRW'!I96)</f>
        <v>13.2</v>
      </c>
      <c r="K96" s="24">
        <f>IF('[2]B.Art NRW'!J96="...","",'[2]B.Art NRW'!J96)</f>
        <v>-39.799999999999997</v>
      </c>
      <c r="L96" s="24">
        <f>IF('[2]B.Art NRW'!K96="...","",'[2]B.Art NRW'!K96)</f>
        <v>3.9</v>
      </c>
      <c r="M96" s="24">
        <f>IF('[2]B.Art NRW'!L96="...","",'[2]B.Art NRW'!L96)</f>
        <v>6.6</v>
      </c>
      <c r="N96" s="24">
        <f>IF('[2]B.Art NRW'!M96="...","",'[2]B.Art NRW'!M96)</f>
        <v>16.399999999999999</v>
      </c>
      <c r="O96" s="24">
        <f>IF('[2]B.Art NRW'!N96="...","",'[2]B.Art NRW'!N96)</f>
        <v>36.4</v>
      </c>
      <c r="P96" s="24">
        <f>IF('[2]B.Art NRW'!O96="...","",'[2]B.Art NRW'!O96)</f>
        <v>12.6</v>
      </c>
      <c r="Q96" s="24" t="str">
        <f>IF('[2]B.Art NRW'!P96="...","",'[2]B.Art NRW'!P96)</f>
        <v/>
      </c>
    </row>
    <row r="97" spans="1:17" ht="13.2" x14ac:dyDescent="0.25">
      <c r="B97" s="9" t="s">
        <v>30</v>
      </c>
      <c r="D97" s="3" t="s">
        <v>21</v>
      </c>
      <c r="E97" s="8">
        <f>E91/E85</f>
        <v>1.7621344292000494</v>
      </c>
      <c r="F97" s="24">
        <f>IF('[2]B.Art NRW'!E97="...","",'[2]B.Art NRW'!E97)</f>
        <v>1.8</v>
      </c>
      <c r="G97" s="24">
        <f>IF('[2]B.Art NRW'!F97="...","",'[2]B.Art NRW'!F97)</f>
        <v>1.7</v>
      </c>
      <c r="H97" s="24">
        <f>IF('[2]B.Art NRW'!G97="...","",'[2]B.Art NRW'!G97)</f>
        <v>1.8</v>
      </c>
      <c r="I97" s="24">
        <f>IF('[2]B.Art NRW'!H97="...","",'[2]B.Art NRW'!H97)</f>
        <v>1.8</v>
      </c>
      <c r="J97" s="24">
        <f>IF('[2]B.Art NRW'!I97="...","",'[2]B.Art NRW'!I97)</f>
        <v>1.8</v>
      </c>
      <c r="K97" s="24">
        <f>IF('[2]B.Art NRW'!J97="...","",'[2]B.Art NRW'!J97)</f>
        <v>1.8</v>
      </c>
      <c r="L97" s="24">
        <f>IF('[2]B.Art NRW'!K97="...","",'[2]B.Art NRW'!K97)</f>
        <v>1.8</v>
      </c>
      <c r="M97" s="24">
        <f>IF('[2]B.Art NRW'!L97="...","",'[2]B.Art NRW'!L97)</f>
        <v>1.8</v>
      </c>
      <c r="N97" s="24">
        <f>IF('[2]B.Art NRW'!M97="...","",'[2]B.Art NRW'!M97)</f>
        <v>1.7</v>
      </c>
      <c r="O97" s="24">
        <f>IF('[2]B.Art NRW'!N97="...","",'[2]B.Art NRW'!N97)</f>
        <v>1.8</v>
      </c>
      <c r="P97" s="24">
        <f>IF('[2]B.Art NRW'!O97="...","",'[2]B.Art NRW'!O97)</f>
        <v>1.7</v>
      </c>
      <c r="Q97" s="24" t="str">
        <f>IF('[2]B.Art NRW'!P97="...","",'[2]B.Art NRW'!P97)</f>
        <v/>
      </c>
    </row>
    <row r="98" spans="1:17" ht="13.2" x14ac:dyDescent="0.25">
      <c r="B98" s="9" t="s">
        <v>31</v>
      </c>
      <c r="D98" s="3" t="s">
        <v>32</v>
      </c>
      <c r="E98" s="7"/>
      <c r="F98" s="24">
        <f>IF('[2]B.Art NRW'!E98="...","",'[2]B.Art NRW'!E98)</f>
        <v>30.7</v>
      </c>
      <c r="G98" s="24">
        <f>IF('[2]B.Art NRW'!F98="...","",'[2]B.Art NRW'!F98)</f>
        <v>36</v>
      </c>
      <c r="H98" s="24">
        <f>IF('[2]B.Art NRW'!G98="...","",'[2]B.Art NRW'!G98)</f>
        <v>39.299999999999997</v>
      </c>
      <c r="I98" s="24">
        <f>IF('[2]B.Art NRW'!H98="...","",'[2]B.Art NRW'!H98)</f>
        <v>39.299999999999997</v>
      </c>
      <c r="J98" s="24">
        <f>IF('[2]B.Art NRW'!I98="...","",'[2]B.Art NRW'!I98)</f>
        <v>45.2</v>
      </c>
      <c r="K98" s="24">
        <f>IF('[2]B.Art NRW'!J98="...","",'[2]B.Art NRW'!J98)</f>
        <v>42.4</v>
      </c>
      <c r="L98" s="24">
        <f>IF('[2]B.Art NRW'!K98="...","",'[2]B.Art NRW'!K98)</f>
        <v>41.2</v>
      </c>
      <c r="M98" s="24">
        <f>IF('[2]B.Art NRW'!L98="...","",'[2]B.Art NRW'!L98)</f>
        <v>43.3</v>
      </c>
      <c r="N98" s="24">
        <f>IF('[2]B.Art NRW'!M98="...","",'[2]B.Art NRW'!M98)</f>
        <v>47</v>
      </c>
      <c r="O98" s="24">
        <f>IF('[2]B.Art NRW'!N98="...","",'[2]B.Art NRW'!N98)</f>
        <v>47.3</v>
      </c>
      <c r="P98" s="24">
        <f>IF('[2]B.Art NRW'!O98="...","",'[2]B.Art NRW'!O98)</f>
        <v>45.8</v>
      </c>
      <c r="Q98" s="24" t="str">
        <f>IF('[2]B.Art NRW'!P98="...","",'[2]B.Art NRW'!P98)</f>
        <v/>
      </c>
    </row>
    <row r="99" spans="1:17" ht="13.2" x14ac:dyDescent="0.25">
      <c r="A99" s="9" t="s">
        <v>38</v>
      </c>
      <c r="B99" s="9" t="s">
        <v>20</v>
      </c>
      <c r="D99" s="3" t="s">
        <v>21</v>
      </c>
      <c r="E99" s="7"/>
      <c r="F99" s="24">
        <f>IF('[2]B.Art NRW'!E99="...","",'[2]B.Art NRW'!E99)</f>
        <v>331</v>
      </c>
      <c r="G99" s="24">
        <f>IF('[2]B.Art NRW'!F99="...","",'[2]B.Art NRW'!F99)</f>
        <v>330</v>
      </c>
      <c r="H99" s="24">
        <f>IF('[2]B.Art NRW'!G99="...","",'[2]B.Art NRW'!G99)</f>
        <v>330</v>
      </c>
      <c r="I99" s="24">
        <f>IF('[2]B.Art NRW'!H99="...","",'[2]B.Art NRW'!H99)</f>
        <v>330</v>
      </c>
      <c r="J99" s="24">
        <f>IF('[2]B.Art NRW'!I99="...","",'[2]B.Art NRW'!I99)</f>
        <v>330</v>
      </c>
      <c r="K99" s="24">
        <f>IF('[2]B.Art NRW'!J99="...","",'[2]B.Art NRW'!J99)</f>
        <v>328</v>
      </c>
      <c r="L99" s="24">
        <f>IF('[2]B.Art NRW'!K99="...","",'[2]B.Art NRW'!K99)</f>
        <v>328</v>
      </c>
      <c r="M99" s="24">
        <f>IF('[2]B.Art NRW'!L99="...","",'[2]B.Art NRW'!L99)</f>
        <v>327</v>
      </c>
      <c r="N99" s="24">
        <f>IF('[2]B.Art NRW'!M99="...","",'[2]B.Art NRW'!M99)</f>
        <v>327</v>
      </c>
      <c r="O99" s="24">
        <f>IF('[2]B.Art NRW'!N99="...","",'[2]B.Art NRW'!N99)</f>
        <v>328</v>
      </c>
      <c r="P99" s="24">
        <f>IF('[2]B.Art NRW'!O99="...","",'[2]B.Art NRW'!O99)</f>
        <v>328</v>
      </c>
      <c r="Q99" s="24" t="str">
        <f>IF('[2]B.Art NRW'!P99="...","",'[2]B.Art NRW'!P99)</f>
        <v/>
      </c>
    </row>
    <row r="100" spans="1:17" ht="13.2" x14ac:dyDescent="0.25">
      <c r="B100" s="9" t="s">
        <v>22</v>
      </c>
      <c r="D100" s="3" t="s">
        <v>21</v>
      </c>
      <c r="E100" s="7"/>
      <c r="F100" s="24">
        <f>IF('[2]B.Art NRW'!E100="...","",'[2]B.Art NRW'!E100)</f>
        <v>318</v>
      </c>
      <c r="G100" s="24">
        <f>IF('[2]B.Art NRW'!F100="...","",'[2]B.Art NRW'!F100)</f>
        <v>318</v>
      </c>
      <c r="H100" s="24">
        <f>IF('[2]B.Art NRW'!G100="...","",'[2]B.Art NRW'!G100)</f>
        <v>320</v>
      </c>
      <c r="I100" s="24">
        <f>IF('[2]B.Art NRW'!H100="...","",'[2]B.Art NRW'!H100)</f>
        <v>321</v>
      </c>
      <c r="J100" s="24">
        <f>IF('[2]B.Art NRW'!I100="...","",'[2]B.Art NRW'!I100)</f>
        <v>324</v>
      </c>
      <c r="K100" s="24">
        <f>IF('[2]B.Art NRW'!J100="...","",'[2]B.Art NRW'!J100)</f>
        <v>323</v>
      </c>
      <c r="L100" s="24">
        <f>IF('[2]B.Art NRW'!K100="...","",'[2]B.Art NRW'!K100)</f>
        <v>323</v>
      </c>
      <c r="M100" s="24">
        <f>IF('[2]B.Art NRW'!L100="...","",'[2]B.Art NRW'!L100)</f>
        <v>320</v>
      </c>
      <c r="N100" s="24">
        <f>IF('[2]B.Art NRW'!M100="...","",'[2]B.Art NRW'!M100)</f>
        <v>322</v>
      </c>
      <c r="O100" s="24">
        <f>IF('[2]B.Art NRW'!N100="...","",'[2]B.Art NRW'!N100)</f>
        <v>323</v>
      </c>
      <c r="P100" s="24">
        <f>IF('[2]B.Art NRW'!O100="...","",'[2]B.Art NRW'!O100)</f>
        <v>318</v>
      </c>
      <c r="Q100" s="24" t="str">
        <f>IF('[2]B.Art NRW'!P100="...","",'[2]B.Art NRW'!P100)</f>
        <v/>
      </c>
    </row>
    <row r="101" spans="1:17" ht="13.2" x14ac:dyDescent="0.25">
      <c r="B101" s="9" t="s">
        <v>23</v>
      </c>
      <c r="D101" s="3" t="s">
        <v>21</v>
      </c>
      <c r="E101" s="7"/>
      <c r="F101" s="24">
        <f>IF('[2]B.Art NRW'!E101="...","",'[2]B.Art NRW'!E101)</f>
        <v>34135</v>
      </c>
      <c r="G101" s="24">
        <f>IF('[2]B.Art NRW'!F101="...","",'[2]B.Art NRW'!F101)</f>
        <v>34176</v>
      </c>
      <c r="H101" s="24">
        <f>IF('[2]B.Art NRW'!G101="...","",'[2]B.Art NRW'!G101)</f>
        <v>34182</v>
      </c>
      <c r="I101" s="24">
        <f>IF('[2]B.Art NRW'!H101="...","",'[2]B.Art NRW'!H101)</f>
        <v>34243</v>
      </c>
      <c r="J101" s="24">
        <f>IF('[2]B.Art NRW'!I101="...","",'[2]B.Art NRW'!I101)</f>
        <v>34335</v>
      </c>
      <c r="K101" s="24">
        <f>IF('[2]B.Art NRW'!J101="...","",'[2]B.Art NRW'!J101)</f>
        <v>34119</v>
      </c>
      <c r="L101" s="24">
        <f>IF('[2]B.Art NRW'!K101="...","",'[2]B.Art NRW'!K101)</f>
        <v>34105</v>
      </c>
      <c r="M101" s="24">
        <f>IF('[2]B.Art NRW'!L101="...","",'[2]B.Art NRW'!L101)</f>
        <v>34025</v>
      </c>
      <c r="N101" s="24">
        <f>IF('[2]B.Art NRW'!M101="...","",'[2]B.Art NRW'!M101)</f>
        <v>34178</v>
      </c>
      <c r="O101" s="24">
        <f>IF('[2]B.Art NRW'!N101="...","",'[2]B.Art NRW'!N101)</f>
        <v>34215</v>
      </c>
      <c r="P101" s="24">
        <f>IF('[2]B.Art NRW'!O101="...","",'[2]B.Art NRW'!O101)</f>
        <v>34208</v>
      </c>
      <c r="Q101" s="24" t="str">
        <f>IF('[2]B.Art NRW'!P101="...","",'[2]B.Art NRW'!P101)</f>
        <v/>
      </c>
    </row>
    <row r="102" spans="1:17" ht="13.2" x14ac:dyDescent="0.25">
      <c r="B102" s="9" t="s">
        <v>24</v>
      </c>
      <c r="D102" s="3" t="s">
        <v>21</v>
      </c>
      <c r="E102" s="7"/>
      <c r="F102" s="24">
        <f>IF('[2]B.Art NRW'!E102="...","",'[2]B.Art NRW'!E102)</f>
        <v>33299</v>
      </c>
      <c r="G102" s="24">
        <f>IF('[2]B.Art NRW'!F102="...","",'[2]B.Art NRW'!F102)</f>
        <v>33417</v>
      </c>
      <c r="H102" s="24">
        <f>IF('[2]B.Art NRW'!G102="...","",'[2]B.Art NRW'!G102)</f>
        <v>33278</v>
      </c>
      <c r="I102" s="24">
        <f>IF('[2]B.Art NRW'!H102="...","",'[2]B.Art NRW'!H102)</f>
        <v>33525</v>
      </c>
      <c r="J102" s="24">
        <f>IF('[2]B.Art NRW'!I102="...","",'[2]B.Art NRW'!I102)</f>
        <v>33777</v>
      </c>
      <c r="K102" s="24">
        <f>IF('[2]B.Art NRW'!J102="...","",'[2]B.Art NRW'!J102)</f>
        <v>33526</v>
      </c>
      <c r="L102" s="24">
        <f>IF('[2]B.Art NRW'!K102="...","",'[2]B.Art NRW'!K102)</f>
        <v>33263</v>
      </c>
      <c r="M102" s="24">
        <f>IF('[2]B.Art NRW'!L102="...","",'[2]B.Art NRW'!L102)</f>
        <v>32960</v>
      </c>
      <c r="N102" s="24">
        <f>IF('[2]B.Art NRW'!M102="...","",'[2]B.Art NRW'!M102)</f>
        <v>33577</v>
      </c>
      <c r="O102" s="24">
        <f>IF('[2]B.Art NRW'!N102="...","",'[2]B.Art NRW'!N102)</f>
        <v>33364</v>
      </c>
      <c r="P102" s="24">
        <f>IF('[2]B.Art NRW'!O102="...","",'[2]B.Art NRW'!O102)</f>
        <v>33045</v>
      </c>
      <c r="Q102" s="24" t="str">
        <f>IF('[2]B.Art NRW'!P102="...","",'[2]B.Art NRW'!P102)</f>
        <v/>
      </c>
    </row>
    <row r="103" spans="1:17" ht="13.2" x14ac:dyDescent="0.25">
      <c r="B103" s="9" t="s">
        <v>25</v>
      </c>
      <c r="D103" s="3" t="s">
        <v>21</v>
      </c>
      <c r="E103" s="7">
        <f>SUM(F103:Q103)</f>
        <v>1183515</v>
      </c>
      <c r="F103" s="24">
        <f>IF('[2]B.Art NRW'!E103="...","",'[2]B.Art NRW'!E103)</f>
        <v>88169</v>
      </c>
      <c r="G103" s="24">
        <f>IF('[2]B.Art NRW'!F103="...","",'[2]B.Art NRW'!F103)</f>
        <v>94212</v>
      </c>
      <c r="H103" s="24">
        <f>IF('[2]B.Art NRW'!G103="...","",'[2]B.Art NRW'!G103)</f>
        <v>114473</v>
      </c>
      <c r="I103" s="24">
        <f>IF('[2]B.Art NRW'!H103="...","",'[2]B.Art NRW'!H103)</f>
        <v>93026</v>
      </c>
      <c r="J103" s="24">
        <f>IF('[2]B.Art NRW'!I103="...","",'[2]B.Art NRW'!I103)</f>
        <v>127505</v>
      </c>
      <c r="K103" s="24">
        <f>IF('[2]B.Art NRW'!J103="...","",'[2]B.Art NRW'!J103)</f>
        <v>117179</v>
      </c>
      <c r="L103" s="24">
        <f>IF('[2]B.Art NRW'!K103="...","",'[2]B.Art NRW'!K103)</f>
        <v>85980</v>
      </c>
      <c r="M103" s="24">
        <f>IF('[2]B.Art NRW'!L103="...","",'[2]B.Art NRW'!L103)</f>
        <v>83264</v>
      </c>
      <c r="N103" s="24">
        <f>IF('[2]B.Art NRW'!M103="...","",'[2]B.Art NRW'!M103)</f>
        <v>141689</v>
      </c>
      <c r="O103" s="24">
        <f>IF('[2]B.Art NRW'!N103="...","",'[2]B.Art NRW'!N103)</f>
        <v>120098</v>
      </c>
      <c r="P103" s="24">
        <f>IF('[2]B.Art NRW'!O103="...","",'[2]B.Art NRW'!O103)</f>
        <v>117920</v>
      </c>
      <c r="Q103" s="24" t="str">
        <f>IF('[2]B.Art NRW'!P103="...","",'[2]B.Art NRW'!P103)</f>
        <v/>
      </c>
    </row>
    <row r="104" spans="1:17" ht="13.2" x14ac:dyDescent="0.25">
      <c r="D104" s="3" t="s">
        <v>26</v>
      </c>
      <c r="E104" s="8">
        <f>100*E103/'2024'!E103-100</f>
        <v>-1.6424300951234869</v>
      </c>
      <c r="F104" s="24">
        <f>IF('[2]B.Art NRW'!E104="...","",'[2]B.Art NRW'!E104)</f>
        <v>-2.2999999999999998</v>
      </c>
      <c r="G104" s="24">
        <f>IF('[2]B.Art NRW'!F104="...","",'[2]B.Art NRW'!F104)</f>
        <v>-1.2</v>
      </c>
      <c r="H104" s="24">
        <f>IF('[2]B.Art NRW'!G104="...","",'[2]B.Art NRW'!G104)</f>
        <v>4.3</v>
      </c>
      <c r="I104" s="24">
        <f>IF('[2]B.Art NRW'!H104="...","",'[2]B.Art NRW'!H104)</f>
        <v>-16.8</v>
      </c>
      <c r="J104" s="24">
        <f>IF('[2]B.Art NRW'!I104="...","",'[2]B.Art NRW'!I104)</f>
        <v>10.5</v>
      </c>
      <c r="K104" s="24">
        <f>IF('[2]B.Art NRW'!J104="...","",'[2]B.Art NRW'!J104)</f>
        <v>-6.8</v>
      </c>
      <c r="L104" s="24">
        <f>IF('[2]B.Art NRW'!K104="...","",'[2]B.Art NRW'!K104)</f>
        <v>12.1</v>
      </c>
      <c r="M104" s="24">
        <f>IF('[2]B.Art NRW'!L104="...","",'[2]B.Art NRW'!L104)</f>
        <v>-16.399999999999999</v>
      </c>
      <c r="N104" s="24">
        <f>IF('[2]B.Art NRW'!M104="...","",'[2]B.Art NRW'!M104)</f>
        <v>0.3</v>
      </c>
      <c r="O104" s="24">
        <f>IF('[2]B.Art NRW'!N104="...","",'[2]B.Art NRW'!N104)</f>
        <v>6.8</v>
      </c>
      <c r="P104" s="24">
        <f>IF('[2]B.Art NRW'!O104="...","",'[2]B.Art NRW'!O104)</f>
        <v>-5.5</v>
      </c>
      <c r="Q104" s="24" t="str">
        <f>IF('[2]B.Art NRW'!P104="...","",'[2]B.Art NRW'!P104)</f>
        <v/>
      </c>
    </row>
    <row r="105" spans="1:17" ht="13.2" x14ac:dyDescent="0.25">
      <c r="B105" s="9" t="s">
        <v>25</v>
      </c>
      <c r="C105" s="9" t="s">
        <v>27</v>
      </c>
      <c r="D105" s="3" t="s">
        <v>21</v>
      </c>
      <c r="E105" s="7">
        <f>SUM(F105:Q105)</f>
        <v>1154976</v>
      </c>
      <c r="F105" s="24">
        <f>IF('[2]B.Art NRW'!E105="...","",'[2]B.Art NRW'!E105)</f>
        <v>86860</v>
      </c>
      <c r="G105" s="24">
        <f>IF('[2]B.Art NRW'!F105="...","",'[2]B.Art NRW'!F105)</f>
        <v>92566</v>
      </c>
      <c r="H105" s="24">
        <f>IF('[2]B.Art NRW'!G105="...","",'[2]B.Art NRW'!G105)</f>
        <v>112795</v>
      </c>
      <c r="I105" s="24">
        <f>IF('[2]B.Art NRW'!H105="...","",'[2]B.Art NRW'!H105)</f>
        <v>90143</v>
      </c>
      <c r="J105" s="24">
        <f>IF('[2]B.Art NRW'!I105="...","",'[2]B.Art NRW'!I105)</f>
        <v>124476</v>
      </c>
      <c r="K105" s="24">
        <f>IF('[2]B.Art NRW'!J105="...","",'[2]B.Art NRW'!J105)</f>
        <v>113438</v>
      </c>
      <c r="L105" s="24">
        <f>IF('[2]B.Art NRW'!K105="...","",'[2]B.Art NRW'!K105)</f>
        <v>83212</v>
      </c>
      <c r="M105" s="24">
        <f>IF('[2]B.Art NRW'!L105="...","",'[2]B.Art NRW'!L105)</f>
        <v>79661</v>
      </c>
      <c r="N105" s="24">
        <f>IF('[2]B.Art NRW'!M105="...","",'[2]B.Art NRW'!M105)</f>
        <v>139222</v>
      </c>
      <c r="O105" s="24">
        <f>IF('[2]B.Art NRW'!N105="...","",'[2]B.Art NRW'!N105)</f>
        <v>116979</v>
      </c>
      <c r="P105" s="24">
        <f>IF('[2]B.Art NRW'!O105="...","",'[2]B.Art NRW'!O105)</f>
        <v>115624</v>
      </c>
      <c r="Q105" s="24" t="str">
        <f>IF('[2]B.Art NRW'!P105="...","",'[2]B.Art NRW'!P105)</f>
        <v/>
      </c>
    </row>
    <row r="106" spans="1:17" ht="13.2" x14ac:dyDescent="0.25">
      <c r="C106" s="9" t="s">
        <v>28</v>
      </c>
      <c r="D106" s="3" t="s">
        <v>21</v>
      </c>
      <c r="E106" s="7">
        <f>SUM(F106:Q106)</f>
        <v>28539</v>
      </c>
      <c r="F106" s="24">
        <f>IF('[2]B.Art NRW'!E106="...","",'[2]B.Art NRW'!E106)</f>
        <v>1309</v>
      </c>
      <c r="G106" s="24">
        <f>IF('[2]B.Art NRW'!F106="...","",'[2]B.Art NRW'!F106)</f>
        <v>1646</v>
      </c>
      <c r="H106" s="24">
        <f>IF('[2]B.Art NRW'!G106="...","",'[2]B.Art NRW'!G106)</f>
        <v>1678</v>
      </c>
      <c r="I106" s="24">
        <f>IF('[2]B.Art NRW'!H106="...","",'[2]B.Art NRW'!H106)</f>
        <v>2883</v>
      </c>
      <c r="J106" s="24">
        <f>IF('[2]B.Art NRW'!I106="...","",'[2]B.Art NRW'!I106)</f>
        <v>3029</v>
      </c>
      <c r="K106" s="24">
        <f>IF('[2]B.Art NRW'!J106="...","",'[2]B.Art NRW'!J106)</f>
        <v>3741</v>
      </c>
      <c r="L106" s="24">
        <f>IF('[2]B.Art NRW'!K106="...","",'[2]B.Art NRW'!K106)</f>
        <v>2768</v>
      </c>
      <c r="M106" s="24">
        <f>IF('[2]B.Art NRW'!L106="...","",'[2]B.Art NRW'!L106)</f>
        <v>3603</v>
      </c>
      <c r="N106" s="24">
        <f>IF('[2]B.Art NRW'!M106="...","",'[2]B.Art NRW'!M106)</f>
        <v>2467</v>
      </c>
      <c r="O106" s="24">
        <f>IF('[2]B.Art NRW'!N106="...","",'[2]B.Art NRW'!N106)</f>
        <v>3119</v>
      </c>
      <c r="P106" s="24">
        <f>IF('[2]B.Art NRW'!O106="...","",'[2]B.Art NRW'!O106)</f>
        <v>2296</v>
      </c>
      <c r="Q106" s="24" t="str">
        <f>IF('[2]B.Art NRW'!P106="...","",'[2]B.Art NRW'!P106)</f>
        <v/>
      </c>
    </row>
    <row r="107" spans="1:17" ht="13.2" x14ac:dyDescent="0.25">
      <c r="C107" s="9" t="s">
        <v>27</v>
      </c>
      <c r="D107" s="3" t="s">
        <v>26</v>
      </c>
      <c r="E107" s="8">
        <f>100*E105/'2024'!E105-100</f>
        <v>-1.2203601469324212</v>
      </c>
      <c r="F107" s="24">
        <f>IF('[2]B.Art NRW'!E107="...","",'[2]B.Art NRW'!E107)</f>
        <v>-1.8</v>
      </c>
      <c r="G107" s="24">
        <f>IF('[2]B.Art NRW'!F107="...","",'[2]B.Art NRW'!F107)</f>
        <v>-1.1000000000000001</v>
      </c>
      <c r="H107" s="24">
        <f>IF('[2]B.Art NRW'!G107="...","",'[2]B.Art NRW'!G107)</f>
        <v>5.3</v>
      </c>
      <c r="I107" s="24">
        <f>IF('[2]B.Art NRW'!H107="...","",'[2]B.Art NRW'!H107)</f>
        <v>-17.600000000000001</v>
      </c>
      <c r="J107" s="24">
        <f>IF('[2]B.Art NRW'!I107="...","",'[2]B.Art NRW'!I107)</f>
        <v>11.7</v>
      </c>
      <c r="K107" s="24">
        <f>IF('[2]B.Art NRW'!J107="...","",'[2]B.Art NRW'!J107)</f>
        <v>-6.5</v>
      </c>
      <c r="L107" s="24">
        <f>IF('[2]B.Art NRW'!K107="...","",'[2]B.Art NRW'!K107)</f>
        <v>13.7</v>
      </c>
      <c r="M107" s="24">
        <f>IF('[2]B.Art NRW'!L107="...","",'[2]B.Art NRW'!L107)</f>
        <v>-16.600000000000001</v>
      </c>
      <c r="N107" s="24">
        <f>IF('[2]B.Art NRW'!M107="...","",'[2]B.Art NRW'!M107)</f>
        <v>1.2</v>
      </c>
      <c r="O107" s="24">
        <f>IF('[2]B.Art NRW'!N107="...","",'[2]B.Art NRW'!N107)</f>
        <v>6.6</v>
      </c>
      <c r="P107" s="24">
        <f>IF('[2]B.Art NRW'!O107="...","",'[2]B.Art NRW'!O107)</f>
        <v>-5.3</v>
      </c>
      <c r="Q107" s="24" t="str">
        <f>IF('[2]B.Art NRW'!P107="...","",'[2]B.Art NRW'!P107)</f>
        <v/>
      </c>
    </row>
    <row r="108" spans="1:17" ht="13.2" x14ac:dyDescent="0.25">
      <c r="C108" s="9" t="s">
        <v>28</v>
      </c>
      <c r="D108" s="3" t="s">
        <v>26</v>
      </c>
      <c r="E108" s="8">
        <f>100*E106/'2024'!E106-100</f>
        <v>-16.143155172920402</v>
      </c>
      <c r="F108" s="24">
        <f>IF('[2]B.Art NRW'!E108="...","",'[2]B.Art NRW'!E108)</f>
        <v>-25.7</v>
      </c>
      <c r="G108" s="24">
        <f>IF('[2]B.Art NRW'!F108="...","",'[2]B.Art NRW'!F108)</f>
        <v>-5.7</v>
      </c>
      <c r="H108" s="24">
        <f>IF('[2]B.Art NRW'!G108="...","",'[2]B.Art NRW'!G108)</f>
        <v>-37.4</v>
      </c>
      <c r="I108" s="24">
        <f>IF('[2]B.Art NRW'!H108="...","",'[2]B.Art NRW'!H108)</f>
        <v>16.3</v>
      </c>
      <c r="J108" s="24">
        <f>IF('[2]B.Art NRW'!I108="...","",'[2]B.Art NRW'!I108)</f>
        <v>-23.5</v>
      </c>
      <c r="K108" s="24">
        <f>IF('[2]B.Art NRW'!J108="...","",'[2]B.Art NRW'!J108)</f>
        <v>-16.399999999999999</v>
      </c>
      <c r="L108" s="24">
        <f>IF('[2]B.Art NRW'!K108="...","",'[2]B.Art NRW'!K108)</f>
        <v>-22.1</v>
      </c>
      <c r="M108" s="24">
        <f>IF('[2]B.Art NRW'!L108="...","",'[2]B.Art NRW'!L108)</f>
        <v>-12.2</v>
      </c>
      <c r="N108" s="24">
        <f>IF('[2]B.Art NRW'!M108="...","",'[2]B.Art NRW'!M108)</f>
        <v>-35</v>
      </c>
      <c r="O108" s="24">
        <f>IF('[2]B.Art NRW'!N108="...","",'[2]B.Art NRW'!N108)</f>
        <v>11.6</v>
      </c>
      <c r="P108" s="24">
        <f>IF('[2]B.Art NRW'!O108="...","",'[2]B.Art NRW'!O108)</f>
        <v>-14.5</v>
      </c>
      <c r="Q108" s="24" t="str">
        <f>IF('[2]B.Art NRW'!P108="...","",'[2]B.Art NRW'!P108)</f>
        <v/>
      </c>
    </row>
    <row r="109" spans="1:17" ht="13.2" x14ac:dyDescent="0.25">
      <c r="B109" s="9" t="s">
        <v>29</v>
      </c>
      <c r="D109" s="3" t="s">
        <v>21</v>
      </c>
      <c r="E109" s="7">
        <f>SUM(F109:Q109)</f>
        <v>4422920</v>
      </c>
      <c r="F109" s="24">
        <f>IF('[2]B.Art NRW'!E109="...","",'[2]B.Art NRW'!E109)</f>
        <v>363033</v>
      </c>
      <c r="G109" s="24">
        <f>IF('[2]B.Art NRW'!F109="...","",'[2]B.Art NRW'!F109)</f>
        <v>355888</v>
      </c>
      <c r="H109" s="24">
        <f>IF('[2]B.Art NRW'!G109="...","",'[2]B.Art NRW'!G109)</f>
        <v>420057</v>
      </c>
      <c r="I109" s="24">
        <f>IF('[2]B.Art NRW'!H109="...","",'[2]B.Art NRW'!H109)</f>
        <v>386601</v>
      </c>
      <c r="J109" s="24">
        <f>IF('[2]B.Art NRW'!I109="...","",'[2]B.Art NRW'!I109)</f>
        <v>460625</v>
      </c>
      <c r="K109" s="24">
        <f>IF('[2]B.Art NRW'!J109="...","",'[2]B.Art NRW'!J109)</f>
        <v>409969</v>
      </c>
      <c r="L109" s="24">
        <f>IF('[2]B.Art NRW'!K109="...","",'[2]B.Art NRW'!K109)</f>
        <v>356783</v>
      </c>
      <c r="M109" s="24">
        <f>IF('[2]B.Art NRW'!L109="...","",'[2]B.Art NRW'!L109)</f>
        <v>334154</v>
      </c>
      <c r="N109" s="24">
        <f>IF('[2]B.Art NRW'!M109="...","",'[2]B.Art NRW'!M109)</f>
        <v>461154</v>
      </c>
      <c r="O109" s="24">
        <f>IF('[2]B.Art NRW'!N109="...","",'[2]B.Art NRW'!N109)</f>
        <v>452501</v>
      </c>
      <c r="P109" s="24">
        <f>IF('[2]B.Art NRW'!O109="...","",'[2]B.Art NRW'!O109)</f>
        <v>422155</v>
      </c>
      <c r="Q109" s="24" t="str">
        <f>IF('[2]B.Art NRW'!P109="...","",'[2]B.Art NRW'!P109)</f>
        <v/>
      </c>
    </row>
    <row r="110" spans="1:17" ht="13.2" x14ac:dyDescent="0.25">
      <c r="D110" s="3" t="s">
        <v>26</v>
      </c>
      <c r="E110" s="8">
        <f>100*E109/'2024'!E109-100</f>
        <v>-0.77525918810124494</v>
      </c>
      <c r="F110" s="24">
        <f>IF('[2]B.Art NRW'!E110="...","",'[2]B.Art NRW'!E110)</f>
        <v>-2</v>
      </c>
      <c r="G110" s="24">
        <f>IF('[2]B.Art NRW'!F110="...","",'[2]B.Art NRW'!F110)</f>
        <v>-1.4</v>
      </c>
      <c r="H110" s="24">
        <f>IF('[2]B.Art NRW'!G110="...","",'[2]B.Art NRW'!G110)</f>
        <v>10.5</v>
      </c>
      <c r="I110" s="24">
        <f>IF('[2]B.Art NRW'!H110="...","",'[2]B.Art NRW'!H110)</f>
        <v>-4.8</v>
      </c>
      <c r="J110" s="24">
        <f>IF('[2]B.Art NRW'!I110="...","",'[2]B.Art NRW'!I110)</f>
        <v>11.8</v>
      </c>
      <c r="K110" s="24">
        <f>IF('[2]B.Art NRW'!J110="...","",'[2]B.Art NRW'!J110)</f>
        <v>-6.5</v>
      </c>
      <c r="L110" s="24">
        <f>IF('[2]B.Art NRW'!K110="...","",'[2]B.Art NRW'!K110)</f>
        <v>8.3000000000000007</v>
      </c>
      <c r="M110" s="24">
        <f>IF('[2]B.Art NRW'!L110="...","",'[2]B.Art NRW'!L110)</f>
        <v>-10.199999999999999</v>
      </c>
      <c r="N110" s="24">
        <f>IF('[2]B.Art NRW'!M110="...","",'[2]B.Art NRW'!M110)</f>
        <v>-2.8</v>
      </c>
      <c r="O110" s="24">
        <f>IF('[2]B.Art NRW'!N110="...","",'[2]B.Art NRW'!N110)</f>
        <v>-1.2</v>
      </c>
      <c r="P110" s="24">
        <f>IF('[2]B.Art NRW'!O110="...","",'[2]B.Art NRW'!O110)</f>
        <v>-7.4</v>
      </c>
      <c r="Q110" s="24" t="str">
        <f>IF('[2]B.Art NRW'!P110="...","",'[2]B.Art NRW'!P110)</f>
        <v/>
      </c>
    </row>
    <row r="111" spans="1:17" ht="13.2" x14ac:dyDescent="0.25">
      <c r="B111" s="9" t="s">
        <v>29</v>
      </c>
      <c r="C111" s="9" t="s">
        <v>27</v>
      </c>
      <c r="D111" s="3" t="s">
        <v>21</v>
      </c>
      <c r="E111" s="7">
        <f>SUM(F111:Q111)</f>
        <v>4312097</v>
      </c>
      <c r="F111" s="24">
        <f>IF('[2]B.Art NRW'!E111="...","",'[2]B.Art NRW'!E111)</f>
        <v>355250</v>
      </c>
      <c r="G111" s="24">
        <f>IF('[2]B.Art NRW'!F111="...","",'[2]B.Art NRW'!F111)</f>
        <v>348136</v>
      </c>
      <c r="H111" s="24">
        <f>IF('[2]B.Art NRW'!G111="...","",'[2]B.Art NRW'!G111)</f>
        <v>412222</v>
      </c>
      <c r="I111" s="24">
        <f>IF('[2]B.Art NRW'!H111="...","",'[2]B.Art NRW'!H111)</f>
        <v>374706</v>
      </c>
      <c r="J111" s="24">
        <f>IF('[2]B.Art NRW'!I111="...","",'[2]B.Art NRW'!I111)</f>
        <v>449747</v>
      </c>
      <c r="K111" s="24">
        <f>IF('[2]B.Art NRW'!J111="...","",'[2]B.Art NRW'!J111)</f>
        <v>398428</v>
      </c>
      <c r="L111" s="24">
        <f>IF('[2]B.Art NRW'!K111="...","",'[2]B.Art NRW'!K111)</f>
        <v>344144</v>
      </c>
      <c r="M111" s="24">
        <f>IF('[2]B.Art NRW'!L111="...","",'[2]B.Art NRW'!L111)</f>
        <v>320282</v>
      </c>
      <c r="N111" s="24">
        <f>IF('[2]B.Art NRW'!M111="...","",'[2]B.Art NRW'!M111)</f>
        <v>453513</v>
      </c>
      <c r="O111" s="24">
        <f>IF('[2]B.Art NRW'!N111="...","",'[2]B.Art NRW'!N111)</f>
        <v>442525</v>
      </c>
      <c r="P111" s="24">
        <f>IF('[2]B.Art NRW'!O111="...","",'[2]B.Art NRW'!O111)</f>
        <v>413144</v>
      </c>
      <c r="Q111" s="24" t="str">
        <f>IF('[2]B.Art NRW'!P111="...","",'[2]B.Art NRW'!P111)</f>
        <v/>
      </c>
    </row>
    <row r="112" spans="1:17" ht="13.2" x14ac:dyDescent="0.25">
      <c r="C112" s="9" t="s">
        <v>28</v>
      </c>
      <c r="D112" s="3" t="s">
        <v>21</v>
      </c>
      <c r="E112" s="7">
        <f>SUM(F112:Q112)</f>
        <v>110823</v>
      </c>
      <c r="F112" s="24">
        <f>IF('[2]B.Art NRW'!E112="...","",'[2]B.Art NRW'!E112)</f>
        <v>7783</v>
      </c>
      <c r="G112" s="24">
        <f>IF('[2]B.Art NRW'!F112="...","",'[2]B.Art NRW'!F112)</f>
        <v>7752</v>
      </c>
      <c r="H112" s="24">
        <f>IF('[2]B.Art NRW'!G112="...","",'[2]B.Art NRW'!G112)</f>
        <v>7835</v>
      </c>
      <c r="I112" s="24">
        <f>IF('[2]B.Art NRW'!H112="...","",'[2]B.Art NRW'!H112)</f>
        <v>11895</v>
      </c>
      <c r="J112" s="24">
        <f>IF('[2]B.Art NRW'!I112="...","",'[2]B.Art NRW'!I112)</f>
        <v>10878</v>
      </c>
      <c r="K112" s="24">
        <f>IF('[2]B.Art NRW'!J112="...","",'[2]B.Art NRW'!J112)</f>
        <v>11541</v>
      </c>
      <c r="L112" s="24">
        <f>IF('[2]B.Art NRW'!K112="...","",'[2]B.Art NRW'!K112)</f>
        <v>12639</v>
      </c>
      <c r="M112" s="24">
        <f>IF('[2]B.Art NRW'!L112="...","",'[2]B.Art NRW'!L112)</f>
        <v>13872</v>
      </c>
      <c r="N112" s="24">
        <f>IF('[2]B.Art NRW'!M112="...","",'[2]B.Art NRW'!M112)</f>
        <v>7641</v>
      </c>
      <c r="O112" s="24">
        <f>IF('[2]B.Art NRW'!N112="...","",'[2]B.Art NRW'!N112)</f>
        <v>9976</v>
      </c>
      <c r="P112" s="24">
        <f>IF('[2]B.Art NRW'!O112="...","",'[2]B.Art NRW'!O112)</f>
        <v>9011</v>
      </c>
      <c r="Q112" s="24" t="str">
        <f>IF('[2]B.Art NRW'!P112="...","",'[2]B.Art NRW'!P112)</f>
        <v/>
      </c>
    </row>
    <row r="113" spans="1:17" ht="13.2" x14ac:dyDescent="0.25">
      <c r="C113" s="9" t="s">
        <v>27</v>
      </c>
      <c r="D113" s="3" t="s">
        <v>26</v>
      </c>
      <c r="E113" s="8">
        <f>100*E111/'2024'!E111-100</f>
        <v>-0.97072685208362941</v>
      </c>
      <c r="F113" s="24">
        <f>IF('[2]B.Art NRW'!E113="...","",'[2]B.Art NRW'!E113)</f>
        <v>-2.4</v>
      </c>
      <c r="G113" s="24">
        <f>IF('[2]B.Art NRW'!F113="...","",'[2]B.Art NRW'!F113)</f>
        <v>-1.8</v>
      </c>
      <c r="H113" s="24">
        <f>IF('[2]B.Art NRW'!G113="...","",'[2]B.Art NRW'!G113)</f>
        <v>10.9</v>
      </c>
      <c r="I113" s="24">
        <f>IF('[2]B.Art NRW'!H113="...","",'[2]B.Art NRW'!H113)</f>
        <v>-6</v>
      </c>
      <c r="J113" s="24">
        <f>IF('[2]B.Art NRW'!I113="...","",'[2]B.Art NRW'!I113)</f>
        <v>11.9</v>
      </c>
      <c r="K113" s="24">
        <f>IF('[2]B.Art NRW'!J113="...","",'[2]B.Art NRW'!J113)</f>
        <v>-6.6</v>
      </c>
      <c r="L113" s="24">
        <f>IF('[2]B.Art NRW'!K113="...","",'[2]B.Art NRW'!K113)</f>
        <v>8.5</v>
      </c>
      <c r="M113" s="24">
        <f>IF('[2]B.Art NRW'!L113="...","",'[2]B.Art NRW'!L113)</f>
        <v>-10.7</v>
      </c>
      <c r="N113" s="24">
        <f>IF('[2]B.Art NRW'!M113="...","",'[2]B.Art NRW'!M113)</f>
        <v>-2.5</v>
      </c>
      <c r="O113" s="24">
        <f>IF('[2]B.Art NRW'!N113="...","",'[2]B.Art NRW'!N113)</f>
        <v>-1.6</v>
      </c>
      <c r="P113" s="24">
        <f>IF('[2]B.Art NRW'!O113="...","",'[2]B.Art NRW'!O113)</f>
        <v>-7.4</v>
      </c>
      <c r="Q113" s="24" t="str">
        <f>IF('[2]B.Art NRW'!P113="...","",'[2]B.Art NRW'!P113)</f>
        <v/>
      </c>
    </row>
    <row r="114" spans="1:17" ht="13.2" x14ac:dyDescent="0.25">
      <c r="C114" s="9" t="s">
        <v>28</v>
      </c>
      <c r="D114" s="3" t="s">
        <v>26</v>
      </c>
      <c r="E114" s="8">
        <f>100*E112/'2024'!E112-100</f>
        <v>7.4793184044379331</v>
      </c>
      <c r="F114" s="24">
        <f>IF('[2]B.Art NRW'!E114="...","",'[2]B.Art NRW'!E114)</f>
        <v>22.2</v>
      </c>
      <c r="G114" s="24">
        <f>IF('[2]B.Art NRW'!F114="...","",'[2]B.Art NRW'!F114)</f>
        <v>19.7</v>
      </c>
      <c r="H114" s="24">
        <f>IF('[2]B.Art NRW'!G114="...","",'[2]B.Art NRW'!G114)</f>
        <v>-7.7</v>
      </c>
      <c r="I114" s="24">
        <f>IF('[2]B.Art NRW'!H114="...","",'[2]B.Art NRW'!H114)</f>
        <v>64</v>
      </c>
      <c r="J114" s="24">
        <f>IF('[2]B.Art NRW'!I114="...","",'[2]B.Art NRW'!I114)</f>
        <v>9.8000000000000007</v>
      </c>
      <c r="K114" s="24">
        <f>IF('[2]B.Art NRW'!J114="...","",'[2]B.Art NRW'!J114)</f>
        <v>-1.7</v>
      </c>
      <c r="L114" s="24">
        <f>IF('[2]B.Art NRW'!K114="...","",'[2]B.Art NRW'!K114)</f>
        <v>4.0999999999999996</v>
      </c>
      <c r="M114" s="24">
        <f>IF('[2]B.Art NRW'!L114="...","",'[2]B.Art NRW'!L114)</f>
        <v>1.7</v>
      </c>
      <c r="N114" s="24">
        <f>IF('[2]B.Art NRW'!M114="...","",'[2]B.Art NRW'!M114)</f>
        <v>-15.3</v>
      </c>
      <c r="O114" s="24">
        <f>IF('[2]B.Art NRW'!N114="...","",'[2]B.Art NRW'!N114)</f>
        <v>14.9</v>
      </c>
      <c r="P114" s="24">
        <f>IF('[2]B.Art NRW'!O114="...","",'[2]B.Art NRW'!O114)</f>
        <v>-4</v>
      </c>
      <c r="Q114" s="24" t="str">
        <f>IF('[2]B.Art NRW'!P114="...","",'[2]B.Art NRW'!P114)</f>
        <v/>
      </c>
    </row>
    <row r="115" spans="1:17" ht="13.2" x14ac:dyDescent="0.25">
      <c r="B115" s="9" t="s">
        <v>30</v>
      </c>
      <c r="D115" s="3" t="s">
        <v>21</v>
      </c>
      <c r="E115" s="8">
        <f>E109/E103</f>
        <v>3.7371051486461937</v>
      </c>
      <c r="F115" s="24">
        <f>IF('[2]B.Art NRW'!E115="...","",'[2]B.Art NRW'!E115)</f>
        <v>4.0999999999999996</v>
      </c>
      <c r="G115" s="24">
        <f>IF('[2]B.Art NRW'!F115="...","",'[2]B.Art NRW'!F115)</f>
        <v>3.8</v>
      </c>
      <c r="H115" s="24">
        <f>IF('[2]B.Art NRW'!G115="...","",'[2]B.Art NRW'!G115)</f>
        <v>3.7</v>
      </c>
      <c r="I115" s="24">
        <f>IF('[2]B.Art NRW'!H115="...","",'[2]B.Art NRW'!H115)</f>
        <v>4.2</v>
      </c>
      <c r="J115" s="24">
        <f>IF('[2]B.Art NRW'!I115="...","",'[2]B.Art NRW'!I115)</f>
        <v>3.6</v>
      </c>
      <c r="K115" s="24">
        <f>IF('[2]B.Art NRW'!J115="...","",'[2]B.Art NRW'!J115)</f>
        <v>3.5</v>
      </c>
      <c r="L115" s="24">
        <f>IF('[2]B.Art NRW'!K115="...","",'[2]B.Art NRW'!K115)</f>
        <v>4.0999999999999996</v>
      </c>
      <c r="M115" s="24">
        <f>IF('[2]B.Art NRW'!L115="...","",'[2]B.Art NRW'!L115)</f>
        <v>4</v>
      </c>
      <c r="N115" s="24">
        <f>IF('[2]B.Art NRW'!M115="...","",'[2]B.Art NRW'!M115)</f>
        <v>3.3</v>
      </c>
      <c r="O115" s="24">
        <f>IF('[2]B.Art NRW'!N115="...","",'[2]B.Art NRW'!N115)</f>
        <v>3.8</v>
      </c>
      <c r="P115" s="24">
        <f>IF('[2]B.Art NRW'!O115="...","",'[2]B.Art NRW'!O115)</f>
        <v>3.6</v>
      </c>
      <c r="Q115" s="24" t="str">
        <f>IF('[2]B.Art NRW'!P115="...","",'[2]B.Art NRW'!P115)</f>
        <v/>
      </c>
    </row>
    <row r="116" spans="1:17" ht="13.2" x14ac:dyDescent="0.25">
      <c r="B116" s="9" t="s">
        <v>31</v>
      </c>
      <c r="D116" s="3" t="s">
        <v>32</v>
      </c>
      <c r="E116" s="7"/>
      <c r="F116" s="24">
        <f>IF('[2]B.Art NRW'!E116="...","",'[2]B.Art NRW'!E116)</f>
        <v>35.6</v>
      </c>
      <c r="G116" s="24">
        <f>IF('[2]B.Art NRW'!F116="...","",'[2]B.Art NRW'!F116)</f>
        <v>38.1</v>
      </c>
      <c r="H116" s="24">
        <f>IF('[2]B.Art NRW'!G116="...","",'[2]B.Art NRW'!G116)</f>
        <v>40.9</v>
      </c>
      <c r="I116" s="24">
        <f>IF('[2]B.Art NRW'!H116="...","",'[2]B.Art NRW'!H116)</f>
        <v>38.6</v>
      </c>
      <c r="J116" s="24">
        <f>IF('[2]B.Art NRW'!I116="...","",'[2]B.Art NRW'!I116)</f>
        <v>44.4</v>
      </c>
      <c r="K116" s="24">
        <f>IF('[2]B.Art NRW'!J116="...","",'[2]B.Art NRW'!J116)</f>
        <v>40.799999999999997</v>
      </c>
      <c r="L116" s="24">
        <f>IF('[2]B.Art NRW'!K116="...","",'[2]B.Art NRW'!K116)</f>
        <v>35.5</v>
      </c>
      <c r="M116" s="24">
        <f>IF('[2]B.Art NRW'!L116="...","",'[2]B.Art NRW'!L116)</f>
        <v>33.4</v>
      </c>
      <c r="N116" s="24">
        <f>IF('[2]B.Art NRW'!M116="...","",'[2]B.Art NRW'!M116)</f>
        <v>45.9</v>
      </c>
      <c r="O116" s="24">
        <f>IF('[2]B.Art NRW'!N116="...","",'[2]B.Art NRW'!N116)</f>
        <v>43.8</v>
      </c>
      <c r="P116" s="24">
        <f>IF('[2]B.Art NRW'!O116="...","",'[2]B.Art NRW'!O116)</f>
        <v>42.6</v>
      </c>
      <c r="Q116" s="24" t="str">
        <f>IF('[2]B.Art NRW'!P116="...","",'[2]B.Art NRW'!P116)</f>
        <v/>
      </c>
    </row>
    <row r="117" spans="1:17" ht="13.2" x14ac:dyDescent="0.25">
      <c r="A117" s="9" t="s">
        <v>39</v>
      </c>
      <c r="B117" s="9" t="s">
        <v>20</v>
      </c>
      <c r="D117" s="3" t="s">
        <v>21</v>
      </c>
      <c r="E117" s="7"/>
      <c r="F117" s="24">
        <f>IF('[2]B.Art NRW'!E117="...","",'[2]B.Art NRW'!E117)</f>
        <v>433</v>
      </c>
      <c r="G117" s="24">
        <f>IF('[2]B.Art NRW'!F117="...","",'[2]B.Art NRW'!F117)</f>
        <v>430</v>
      </c>
      <c r="H117" s="24">
        <f>IF('[2]B.Art NRW'!G117="...","",'[2]B.Art NRW'!G117)</f>
        <v>443</v>
      </c>
      <c r="I117" s="24">
        <f>IF('[2]B.Art NRW'!H117="...","",'[2]B.Art NRW'!H117)</f>
        <v>447</v>
      </c>
      <c r="J117" s="24">
        <f>IF('[2]B.Art NRW'!I117="...","",'[2]B.Art NRW'!I117)</f>
        <v>445</v>
      </c>
      <c r="K117" s="24">
        <f>IF('[2]B.Art NRW'!J117="...","",'[2]B.Art NRW'!J117)</f>
        <v>474</v>
      </c>
      <c r="L117" s="24">
        <f>IF('[2]B.Art NRW'!K117="...","",'[2]B.Art NRW'!K117)</f>
        <v>515</v>
      </c>
      <c r="M117" s="24">
        <f>IF('[2]B.Art NRW'!L117="...","",'[2]B.Art NRW'!L117)</f>
        <v>530</v>
      </c>
      <c r="N117" s="24">
        <f>IF('[2]B.Art NRW'!M117="...","",'[2]B.Art NRW'!M117)</f>
        <v>544</v>
      </c>
      <c r="O117" s="24">
        <f>IF('[2]B.Art NRW'!N117="...","",'[2]B.Art NRW'!N117)</f>
        <v>554</v>
      </c>
      <c r="P117" s="24">
        <f>IF('[2]B.Art NRW'!O117="...","",'[2]B.Art NRW'!O117)</f>
        <v>560</v>
      </c>
      <c r="Q117" s="24" t="str">
        <f>IF('[2]B.Art NRW'!P117="...","",'[2]B.Art NRW'!P117)</f>
        <v/>
      </c>
    </row>
    <row r="118" spans="1:17" ht="13.2" x14ac:dyDescent="0.25">
      <c r="B118" s="9" t="s">
        <v>22</v>
      </c>
      <c r="D118" s="3" t="s">
        <v>21</v>
      </c>
      <c r="E118" s="7"/>
      <c r="F118" s="24">
        <f>IF('[2]B.Art NRW'!E118="...","",'[2]B.Art NRW'!E118)</f>
        <v>418</v>
      </c>
      <c r="G118" s="24">
        <f>IF('[2]B.Art NRW'!F118="...","",'[2]B.Art NRW'!F118)</f>
        <v>420</v>
      </c>
      <c r="H118" s="24">
        <f>IF('[2]B.Art NRW'!G118="...","",'[2]B.Art NRW'!G118)</f>
        <v>434</v>
      </c>
      <c r="I118" s="24">
        <f>IF('[2]B.Art NRW'!H118="...","",'[2]B.Art NRW'!H118)</f>
        <v>446</v>
      </c>
      <c r="J118" s="24">
        <f>IF('[2]B.Art NRW'!I118="...","",'[2]B.Art NRW'!I118)</f>
        <v>444</v>
      </c>
      <c r="K118" s="24">
        <f>IF('[2]B.Art NRW'!J118="...","",'[2]B.Art NRW'!J118)</f>
        <v>472</v>
      </c>
      <c r="L118" s="24">
        <f>IF('[2]B.Art NRW'!K118="...","",'[2]B.Art NRW'!K118)</f>
        <v>512</v>
      </c>
      <c r="M118" s="24">
        <f>IF('[2]B.Art NRW'!L118="...","",'[2]B.Art NRW'!L118)</f>
        <v>527</v>
      </c>
      <c r="N118" s="24">
        <f>IF('[2]B.Art NRW'!M118="...","",'[2]B.Art NRW'!M118)</f>
        <v>542</v>
      </c>
      <c r="O118" s="24">
        <f>IF('[2]B.Art NRW'!N118="...","",'[2]B.Art NRW'!N118)</f>
        <v>551</v>
      </c>
      <c r="P118" s="24">
        <f>IF('[2]B.Art NRW'!O118="...","",'[2]B.Art NRW'!O118)</f>
        <v>548</v>
      </c>
      <c r="Q118" s="24" t="str">
        <f>IF('[2]B.Art NRW'!P118="...","",'[2]B.Art NRW'!P118)</f>
        <v/>
      </c>
    </row>
    <row r="119" spans="1:17" ht="13.2" x14ac:dyDescent="0.25">
      <c r="B119" s="9" t="s">
        <v>23</v>
      </c>
      <c r="D119" s="3" t="s">
        <v>21</v>
      </c>
      <c r="E119" s="7"/>
      <c r="F119" s="24">
        <f>IF('[2]B.Art NRW'!E119="...","",'[2]B.Art NRW'!E119)</f>
        <v>22113</v>
      </c>
      <c r="G119" s="24">
        <f>IF('[2]B.Art NRW'!F119="...","",'[2]B.Art NRW'!F119)</f>
        <v>21984</v>
      </c>
      <c r="H119" s="24">
        <f>IF('[2]B.Art NRW'!G119="...","",'[2]B.Art NRW'!G119)</f>
        <v>22449</v>
      </c>
      <c r="I119" s="24">
        <f>IF('[2]B.Art NRW'!H119="...","",'[2]B.Art NRW'!H119)</f>
        <v>22579</v>
      </c>
      <c r="J119" s="24">
        <f>IF('[2]B.Art NRW'!I119="...","",'[2]B.Art NRW'!I119)</f>
        <v>22642</v>
      </c>
      <c r="K119" s="24">
        <f>IF('[2]B.Art NRW'!J119="...","",'[2]B.Art NRW'!J119)</f>
        <v>23268</v>
      </c>
      <c r="L119" s="24">
        <f>IF('[2]B.Art NRW'!K119="...","",'[2]B.Art NRW'!K119)</f>
        <v>24201</v>
      </c>
      <c r="M119" s="24">
        <f>IF('[2]B.Art NRW'!L119="...","",'[2]B.Art NRW'!L119)</f>
        <v>24431</v>
      </c>
      <c r="N119" s="24">
        <f>IF('[2]B.Art NRW'!M119="...","",'[2]B.Art NRW'!M119)</f>
        <v>24550</v>
      </c>
      <c r="O119" s="24">
        <f>IF('[2]B.Art NRW'!N119="...","",'[2]B.Art NRW'!N119)</f>
        <v>24941</v>
      </c>
      <c r="P119" s="24">
        <f>IF('[2]B.Art NRW'!O119="...","",'[2]B.Art NRW'!O119)</f>
        <v>25042</v>
      </c>
      <c r="Q119" s="24" t="str">
        <f>IF('[2]B.Art NRW'!P119="...","",'[2]B.Art NRW'!P119)</f>
        <v/>
      </c>
    </row>
    <row r="120" spans="1:17" ht="13.2" x14ac:dyDescent="0.25">
      <c r="B120" s="9" t="s">
        <v>24</v>
      </c>
      <c r="D120" s="3" t="s">
        <v>21</v>
      </c>
      <c r="E120" s="7"/>
      <c r="F120" s="24">
        <f>IF('[2]B.Art NRW'!E120="...","",'[2]B.Art NRW'!E120)</f>
        <v>20806</v>
      </c>
      <c r="G120" s="24">
        <f>IF('[2]B.Art NRW'!F120="...","",'[2]B.Art NRW'!F120)</f>
        <v>20930</v>
      </c>
      <c r="H120" s="24">
        <f>IF('[2]B.Art NRW'!G120="...","",'[2]B.Art NRW'!G120)</f>
        <v>21436</v>
      </c>
      <c r="I120" s="24">
        <f>IF('[2]B.Art NRW'!H120="...","",'[2]B.Art NRW'!H120)</f>
        <v>21917</v>
      </c>
      <c r="J120" s="24">
        <f>IF('[2]B.Art NRW'!I120="...","",'[2]B.Art NRW'!I120)</f>
        <v>22039</v>
      </c>
      <c r="K120" s="24">
        <f>IF('[2]B.Art NRW'!J120="...","",'[2]B.Art NRW'!J120)</f>
        <v>22633</v>
      </c>
      <c r="L120" s="24">
        <f>IF('[2]B.Art NRW'!K120="...","",'[2]B.Art NRW'!K120)</f>
        <v>23455</v>
      </c>
      <c r="M120" s="24">
        <f>IF('[2]B.Art NRW'!L120="...","",'[2]B.Art NRW'!L120)</f>
        <v>23700</v>
      </c>
      <c r="N120" s="24">
        <f>IF('[2]B.Art NRW'!M120="...","",'[2]B.Art NRW'!M120)</f>
        <v>23999</v>
      </c>
      <c r="O120" s="24">
        <f>IF('[2]B.Art NRW'!N120="...","",'[2]B.Art NRW'!N120)</f>
        <v>24363</v>
      </c>
      <c r="P120" s="24">
        <f>IF('[2]B.Art NRW'!O120="...","",'[2]B.Art NRW'!O120)</f>
        <v>23968</v>
      </c>
      <c r="Q120" s="24" t="str">
        <f>IF('[2]B.Art NRW'!P120="...","",'[2]B.Art NRW'!P120)</f>
        <v/>
      </c>
    </row>
    <row r="121" spans="1:17" ht="13.2" x14ac:dyDescent="0.25">
      <c r="B121" s="9" t="s">
        <v>25</v>
      </c>
      <c r="D121" s="3" t="s">
        <v>21</v>
      </c>
      <c r="E121" s="7">
        <f>SUM(F121:Q121)</f>
        <v>802904</v>
      </c>
      <c r="F121" s="24">
        <f>IF('[2]B.Art NRW'!E121="...","",'[2]B.Art NRW'!E121)</f>
        <v>64058</v>
      </c>
      <c r="G121" s="24">
        <f>IF('[2]B.Art NRW'!F121="...","",'[2]B.Art NRW'!F121)</f>
        <v>64200</v>
      </c>
      <c r="H121" s="24">
        <f>IF('[2]B.Art NRW'!G121="...","",'[2]B.Art NRW'!G121)</f>
        <v>62751</v>
      </c>
      <c r="I121" s="24">
        <f>IF('[2]B.Art NRW'!H121="...","",'[2]B.Art NRW'!H121)</f>
        <v>73201</v>
      </c>
      <c r="J121" s="24">
        <f>IF('[2]B.Art NRW'!I121="...","",'[2]B.Art NRW'!I121)</f>
        <v>73647</v>
      </c>
      <c r="K121" s="24">
        <f>IF('[2]B.Art NRW'!J121="...","",'[2]B.Art NRW'!J121)</f>
        <v>77626</v>
      </c>
      <c r="L121" s="24">
        <f>IF('[2]B.Art NRW'!K121="...","",'[2]B.Art NRW'!K121)</f>
        <v>73206</v>
      </c>
      <c r="M121" s="24">
        <f>IF('[2]B.Art NRW'!L121="...","",'[2]B.Art NRW'!L121)</f>
        <v>82207</v>
      </c>
      <c r="N121" s="24">
        <f>IF('[2]B.Art NRW'!M121="...","",'[2]B.Art NRW'!M121)</f>
        <v>74557</v>
      </c>
      <c r="O121" s="24">
        <f>IF('[2]B.Art NRW'!N121="...","",'[2]B.Art NRW'!N121)</f>
        <v>92654</v>
      </c>
      <c r="P121" s="24">
        <f>IF('[2]B.Art NRW'!O121="...","",'[2]B.Art NRW'!O121)</f>
        <v>64797</v>
      </c>
      <c r="Q121" s="24" t="str">
        <f>IF('[2]B.Art NRW'!P121="...","",'[2]B.Art NRW'!P121)</f>
        <v/>
      </c>
    </row>
    <row r="122" spans="1:17" ht="13.2" x14ac:dyDescent="0.25">
      <c r="D122" s="3" t="s">
        <v>26</v>
      </c>
      <c r="E122" s="8">
        <f>100*E121/'2024'!E121-100</f>
        <v>13.108488658919526</v>
      </c>
      <c r="F122" s="24">
        <f>IF('[2]B.Art NRW'!E122="...","",'[2]B.Art NRW'!E122)</f>
        <v>11.1</v>
      </c>
      <c r="G122" s="24">
        <f>IF('[2]B.Art NRW'!F122="...","",'[2]B.Art NRW'!F122)</f>
        <v>14.4</v>
      </c>
      <c r="H122" s="24">
        <f>IF('[2]B.Art NRW'!G122="...","",'[2]B.Art NRW'!G122)</f>
        <v>5.5</v>
      </c>
      <c r="I122" s="24">
        <f>IF('[2]B.Art NRW'!H122="...","",'[2]B.Art NRW'!H122)</f>
        <v>15.4</v>
      </c>
      <c r="J122" s="24">
        <f>IF('[2]B.Art NRW'!I122="...","",'[2]B.Art NRW'!I122)</f>
        <v>-4.5</v>
      </c>
      <c r="K122" s="24">
        <f>IF('[2]B.Art NRW'!J122="...","",'[2]B.Art NRW'!J122)</f>
        <v>29.5</v>
      </c>
      <c r="L122" s="24">
        <f>IF('[2]B.Art NRW'!K122="...","",'[2]B.Art NRW'!K122)</f>
        <v>10.4</v>
      </c>
      <c r="M122" s="24">
        <f>IF('[2]B.Art NRW'!L122="...","",'[2]B.Art NRW'!L122)</f>
        <v>13.9</v>
      </c>
      <c r="N122" s="24">
        <f>IF('[2]B.Art NRW'!M122="...","",'[2]B.Art NRW'!M122)</f>
        <v>14.4</v>
      </c>
      <c r="O122" s="24">
        <f>IF('[2]B.Art NRW'!N122="...","",'[2]B.Art NRW'!N122)</f>
        <v>25.4</v>
      </c>
      <c r="P122" s="24">
        <f>IF('[2]B.Art NRW'!O122="...","",'[2]B.Art NRW'!O122)</f>
        <v>10.6</v>
      </c>
      <c r="Q122" s="24" t="str">
        <f>IF('[2]B.Art NRW'!P122="...","",'[2]B.Art NRW'!P122)</f>
        <v/>
      </c>
    </row>
    <row r="123" spans="1:17" ht="13.2" x14ac:dyDescent="0.25">
      <c r="B123" s="9" t="s">
        <v>25</v>
      </c>
      <c r="C123" s="9" t="s">
        <v>27</v>
      </c>
      <c r="D123" s="3" t="s">
        <v>21</v>
      </c>
      <c r="E123" s="7">
        <f>SUM(F123:Q123)</f>
        <v>573478</v>
      </c>
      <c r="F123" s="24">
        <f>IF('[2]B.Art NRW'!E123="...","",'[2]B.Art NRW'!E123)</f>
        <v>43476</v>
      </c>
      <c r="G123" s="24">
        <f>IF('[2]B.Art NRW'!F123="...","",'[2]B.Art NRW'!F123)</f>
        <v>33198</v>
      </c>
      <c r="H123" s="24">
        <f>IF('[2]B.Art NRW'!G123="...","",'[2]B.Art NRW'!G123)</f>
        <v>45820</v>
      </c>
      <c r="I123" s="24">
        <f>IF('[2]B.Art NRW'!H123="...","",'[2]B.Art NRW'!H123)</f>
        <v>55490</v>
      </c>
      <c r="J123" s="24">
        <f>IF('[2]B.Art NRW'!I123="...","",'[2]B.Art NRW'!I123)</f>
        <v>52816</v>
      </c>
      <c r="K123" s="24">
        <f>IF('[2]B.Art NRW'!J123="...","",'[2]B.Art NRW'!J123)</f>
        <v>62541</v>
      </c>
      <c r="L123" s="24">
        <f>IF('[2]B.Art NRW'!K123="...","",'[2]B.Art NRW'!K123)</f>
        <v>50584</v>
      </c>
      <c r="M123" s="24">
        <f>IF('[2]B.Art NRW'!L123="...","",'[2]B.Art NRW'!L123)</f>
        <v>52287</v>
      </c>
      <c r="N123" s="24">
        <f>IF('[2]B.Art NRW'!M123="...","",'[2]B.Art NRW'!M123)</f>
        <v>57259</v>
      </c>
      <c r="O123" s="24">
        <f>IF('[2]B.Art NRW'!N123="...","",'[2]B.Art NRW'!N123)</f>
        <v>69946</v>
      </c>
      <c r="P123" s="24">
        <f>IF('[2]B.Art NRW'!O123="...","",'[2]B.Art NRW'!O123)</f>
        <v>50061</v>
      </c>
      <c r="Q123" s="24" t="str">
        <f>IF('[2]B.Art NRW'!P123="...","",'[2]B.Art NRW'!P123)</f>
        <v/>
      </c>
    </row>
    <row r="124" spans="1:17" ht="13.2" x14ac:dyDescent="0.25">
      <c r="C124" s="9" t="s">
        <v>28</v>
      </c>
      <c r="D124" s="3" t="s">
        <v>21</v>
      </c>
      <c r="E124" s="7">
        <f>SUM(F124:Q124)</f>
        <v>229426</v>
      </c>
      <c r="F124" s="24">
        <f>IF('[2]B.Art NRW'!E124="...","",'[2]B.Art NRW'!E124)</f>
        <v>20582</v>
      </c>
      <c r="G124" s="24">
        <f>IF('[2]B.Art NRW'!F124="...","",'[2]B.Art NRW'!F124)</f>
        <v>31002</v>
      </c>
      <c r="H124" s="24">
        <f>IF('[2]B.Art NRW'!G124="...","",'[2]B.Art NRW'!G124)</f>
        <v>16931</v>
      </c>
      <c r="I124" s="24">
        <f>IF('[2]B.Art NRW'!H124="...","",'[2]B.Art NRW'!H124)</f>
        <v>17711</v>
      </c>
      <c r="J124" s="24">
        <f>IF('[2]B.Art NRW'!I124="...","",'[2]B.Art NRW'!I124)</f>
        <v>20831</v>
      </c>
      <c r="K124" s="24">
        <f>IF('[2]B.Art NRW'!J124="...","",'[2]B.Art NRW'!J124)</f>
        <v>15085</v>
      </c>
      <c r="L124" s="24">
        <f>IF('[2]B.Art NRW'!K124="...","",'[2]B.Art NRW'!K124)</f>
        <v>22622</v>
      </c>
      <c r="M124" s="24">
        <f>IF('[2]B.Art NRW'!L124="...","",'[2]B.Art NRW'!L124)</f>
        <v>29920</v>
      </c>
      <c r="N124" s="24">
        <f>IF('[2]B.Art NRW'!M124="...","",'[2]B.Art NRW'!M124)</f>
        <v>17298</v>
      </c>
      <c r="O124" s="24">
        <f>IF('[2]B.Art NRW'!N124="...","",'[2]B.Art NRW'!N124)</f>
        <v>22708</v>
      </c>
      <c r="P124" s="24">
        <f>IF('[2]B.Art NRW'!O124="...","",'[2]B.Art NRW'!O124)</f>
        <v>14736</v>
      </c>
      <c r="Q124" s="24" t="str">
        <f>IF('[2]B.Art NRW'!P124="...","",'[2]B.Art NRW'!P124)</f>
        <v/>
      </c>
    </row>
    <row r="125" spans="1:17" ht="13.2" x14ac:dyDescent="0.25">
      <c r="C125" s="9" t="s">
        <v>27</v>
      </c>
      <c r="D125" s="3" t="s">
        <v>26</v>
      </c>
      <c r="E125" s="8">
        <f>100*E123/'2024'!E123-100</f>
        <v>11.200997454010277</v>
      </c>
      <c r="F125" s="24">
        <f>IF('[2]B.Art NRW'!E125="...","",'[2]B.Art NRW'!E125)</f>
        <v>19.2</v>
      </c>
      <c r="G125" s="24">
        <f>IF('[2]B.Art NRW'!F125="...","",'[2]B.Art NRW'!F125)</f>
        <v>12.2</v>
      </c>
      <c r="H125" s="24">
        <f>IF('[2]B.Art NRW'!G125="...","",'[2]B.Art NRW'!G125)</f>
        <v>-3.8</v>
      </c>
      <c r="I125" s="24">
        <f>IF('[2]B.Art NRW'!H125="...","",'[2]B.Art NRW'!H125)</f>
        <v>12.7</v>
      </c>
      <c r="J125" s="24">
        <f>IF('[2]B.Art NRW'!I125="...","",'[2]B.Art NRW'!I125)</f>
        <v>-9.4</v>
      </c>
      <c r="K125" s="24">
        <f>IF('[2]B.Art NRW'!J125="...","",'[2]B.Art NRW'!J125)</f>
        <v>33.4</v>
      </c>
      <c r="L125" s="24">
        <f>IF('[2]B.Art NRW'!K125="...","",'[2]B.Art NRW'!K125)</f>
        <v>5.5</v>
      </c>
      <c r="M125" s="24">
        <f>IF('[2]B.Art NRW'!L125="...","",'[2]B.Art NRW'!L125)</f>
        <v>12.8</v>
      </c>
      <c r="N125" s="24">
        <f>IF('[2]B.Art NRW'!M125="...","",'[2]B.Art NRW'!M125)</f>
        <v>12.2</v>
      </c>
      <c r="O125" s="24">
        <f>IF('[2]B.Art NRW'!N125="...","",'[2]B.Art NRW'!N125)</f>
        <v>18.399999999999999</v>
      </c>
      <c r="P125" s="24">
        <f>IF('[2]B.Art NRW'!O125="...","",'[2]B.Art NRW'!O125)</f>
        <v>15.9</v>
      </c>
      <c r="Q125" s="24" t="str">
        <f>IF('[2]B.Art NRW'!P125="...","",'[2]B.Art NRW'!P125)</f>
        <v/>
      </c>
    </row>
    <row r="126" spans="1:17" ht="13.2" x14ac:dyDescent="0.25">
      <c r="C126" s="9" t="s">
        <v>28</v>
      </c>
      <c r="D126" s="3" t="s">
        <v>26</v>
      </c>
      <c r="E126" s="8">
        <f>100*E124/'2024'!E124-100</f>
        <v>18.175543422272582</v>
      </c>
      <c r="F126" s="24">
        <f>IF('[2]B.Art NRW'!E126="...","",'[2]B.Art NRW'!E126)</f>
        <v>-2.8</v>
      </c>
      <c r="G126" s="24">
        <f>IF('[2]B.Art NRW'!F126="...","",'[2]B.Art NRW'!F126)</f>
        <v>16.899999999999999</v>
      </c>
      <c r="H126" s="24">
        <f>IF('[2]B.Art NRW'!G126="...","",'[2]B.Art NRW'!G126)</f>
        <v>42.6</v>
      </c>
      <c r="I126" s="24">
        <f>IF('[2]B.Art NRW'!H126="...","",'[2]B.Art NRW'!H126)</f>
        <v>24.6</v>
      </c>
      <c r="J126" s="24">
        <f>IF('[2]B.Art NRW'!I126="...","",'[2]B.Art NRW'!I126)</f>
        <v>10.8</v>
      </c>
      <c r="K126" s="24">
        <f>IF('[2]B.Art NRW'!J126="...","",'[2]B.Art NRW'!J126)</f>
        <v>15.5</v>
      </c>
      <c r="L126" s="24">
        <f>IF('[2]B.Art NRW'!K126="...","",'[2]B.Art NRW'!K126)</f>
        <v>23.4</v>
      </c>
      <c r="M126" s="24">
        <f>IF('[2]B.Art NRW'!L126="...","",'[2]B.Art NRW'!L126)</f>
        <v>15.7</v>
      </c>
      <c r="N126" s="24">
        <f>IF('[2]B.Art NRW'!M126="...","",'[2]B.Art NRW'!M126)</f>
        <v>22.5</v>
      </c>
      <c r="O126" s="24">
        <f>IF('[2]B.Art NRW'!N126="...","",'[2]B.Art NRW'!N126)</f>
        <v>53.5</v>
      </c>
      <c r="P126" s="24">
        <f>IF('[2]B.Art NRW'!O126="...","",'[2]B.Art NRW'!O126)</f>
        <v>-4.0999999999999996</v>
      </c>
      <c r="Q126" s="24" t="str">
        <f>IF('[2]B.Art NRW'!P126="...","",'[2]B.Art NRW'!P126)</f>
        <v/>
      </c>
    </row>
    <row r="127" spans="1:17" ht="13.2" x14ac:dyDescent="0.25">
      <c r="B127" s="9" t="s">
        <v>29</v>
      </c>
      <c r="D127" s="3" t="s">
        <v>21</v>
      </c>
      <c r="E127" s="7">
        <f>SUM(F127:Q127)</f>
        <v>3063333</v>
      </c>
      <c r="F127" s="24">
        <f>IF('[2]B.Art NRW'!E127="...","",'[2]B.Art NRW'!E127)</f>
        <v>221325</v>
      </c>
      <c r="G127" s="24">
        <f>IF('[2]B.Art NRW'!F127="...","",'[2]B.Art NRW'!F127)</f>
        <v>234516</v>
      </c>
      <c r="H127" s="24">
        <f>IF('[2]B.Art NRW'!G127="...","",'[2]B.Art NRW'!G127)</f>
        <v>220741</v>
      </c>
      <c r="I127" s="24">
        <f>IF('[2]B.Art NRW'!H127="...","",'[2]B.Art NRW'!H127)</f>
        <v>295714</v>
      </c>
      <c r="J127" s="24">
        <f>IF('[2]B.Art NRW'!I127="...","",'[2]B.Art NRW'!I127)</f>
        <v>259929</v>
      </c>
      <c r="K127" s="24">
        <f>IF('[2]B.Art NRW'!J127="...","",'[2]B.Art NRW'!J127)</f>
        <v>278270</v>
      </c>
      <c r="L127" s="24">
        <f>IF('[2]B.Art NRW'!K127="...","",'[2]B.Art NRW'!K127)</f>
        <v>346239</v>
      </c>
      <c r="M127" s="24">
        <f>IF('[2]B.Art NRW'!L127="...","",'[2]B.Art NRW'!L127)</f>
        <v>383294</v>
      </c>
      <c r="N127" s="24">
        <f>IF('[2]B.Art NRW'!M127="...","",'[2]B.Art NRW'!M127)</f>
        <v>267888</v>
      </c>
      <c r="O127" s="24">
        <f>IF('[2]B.Art NRW'!N127="...","",'[2]B.Art NRW'!N127)</f>
        <v>341909</v>
      </c>
      <c r="P127" s="24">
        <f>IF('[2]B.Art NRW'!O127="...","",'[2]B.Art NRW'!O127)</f>
        <v>213508</v>
      </c>
      <c r="Q127" s="24" t="str">
        <f>IF('[2]B.Art NRW'!P127="...","",'[2]B.Art NRW'!P127)</f>
        <v/>
      </c>
    </row>
    <row r="128" spans="1:17" ht="13.2" x14ac:dyDescent="0.25">
      <c r="D128" s="3" t="s">
        <v>26</v>
      </c>
      <c r="E128" s="8">
        <f>100*E127/'2024'!E127-100</f>
        <v>7.378705573516271</v>
      </c>
      <c r="F128" s="24">
        <f>IF('[2]B.Art NRW'!E128="...","",'[2]B.Art NRW'!E128)</f>
        <v>3</v>
      </c>
      <c r="G128" s="24">
        <f>IF('[2]B.Art NRW'!F128="...","",'[2]B.Art NRW'!F128)</f>
        <v>3.1</v>
      </c>
      <c r="H128" s="24">
        <f>IF('[2]B.Art NRW'!G128="...","",'[2]B.Art NRW'!G128)</f>
        <v>-5.5</v>
      </c>
      <c r="I128" s="24">
        <f>IF('[2]B.Art NRW'!H128="...","",'[2]B.Art NRW'!H128)</f>
        <v>20.8</v>
      </c>
      <c r="J128" s="24">
        <f>IF('[2]B.Art NRW'!I128="...","",'[2]B.Art NRW'!I128)</f>
        <v>-10.7</v>
      </c>
      <c r="K128" s="24">
        <f>IF('[2]B.Art NRW'!J128="...","",'[2]B.Art NRW'!J128)</f>
        <v>19.7</v>
      </c>
      <c r="L128" s="24">
        <f>IF('[2]B.Art NRW'!K128="...","",'[2]B.Art NRW'!K128)</f>
        <v>9.8000000000000007</v>
      </c>
      <c r="M128" s="24">
        <f>IF('[2]B.Art NRW'!L128="...","",'[2]B.Art NRW'!L128)</f>
        <v>10.199999999999999</v>
      </c>
      <c r="N128" s="24">
        <f>IF('[2]B.Art NRW'!M128="...","",'[2]B.Art NRW'!M128)</f>
        <v>13.6</v>
      </c>
      <c r="O128" s="24">
        <f>IF('[2]B.Art NRW'!N128="...","",'[2]B.Art NRW'!N128)</f>
        <v>9.8000000000000007</v>
      </c>
      <c r="P128" s="24">
        <f>IF('[2]B.Art NRW'!O128="...","",'[2]B.Art NRW'!O128)</f>
        <v>7.6</v>
      </c>
      <c r="Q128" s="24" t="str">
        <f>IF('[2]B.Art NRW'!P128="...","",'[2]B.Art NRW'!P128)</f>
        <v/>
      </c>
    </row>
    <row r="129" spans="1:17" ht="13.2" x14ac:dyDescent="0.25">
      <c r="B129" s="9" t="s">
        <v>29</v>
      </c>
      <c r="C129" s="9" t="s">
        <v>27</v>
      </c>
      <c r="D129" s="3" t="s">
        <v>21</v>
      </c>
      <c r="E129" s="7">
        <f>SUM(F129:Q129)</f>
        <v>2040342</v>
      </c>
      <c r="F129" s="24">
        <f>IF('[2]B.Art NRW'!E129="...","",'[2]B.Art NRW'!E129)</f>
        <v>143549</v>
      </c>
      <c r="G129" s="24">
        <f>IF('[2]B.Art NRW'!F129="...","",'[2]B.Art NRW'!F129)</f>
        <v>112421</v>
      </c>
      <c r="H129" s="24">
        <f>IF('[2]B.Art NRW'!G129="...","",'[2]B.Art NRW'!G129)</f>
        <v>151129</v>
      </c>
      <c r="I129" s="24">
        <f>IF('[2]B.Art NRW'!H129="...","",'[2]B.Art NRW'!H129)</f>
        <v>211551</v>
      </c>
      <c r="J129" s="24">
        <f>IF('[2]B.Art NRW'!I129="...","",'[2]B.Art NRW'!I129)</f>
        <v>179118</v>
      </c>
      <c r="K129" s="24">
        <f>IF('[2]B.Art NRW'!J129="...","",'[2]B.Art NRW'!J129)</f>
        <v>208827</v>
      </c>
      <c r="L129" s="24">
        <f>IF('[2]B.Art NRW'!K129="...","",'[2]B.Art NRW'!K129)</f>
        <v>219389</v>
      </c>
      <c r="M129" s="24">
        <f>IF('[2]B.Art NRW'!L129="...","",'[2]B.Art NRW'!L129)</f>
        <v>217924</v>
      </c>
      <c r="N129" s="24">
        <f>IF('[2]B.Art NRW'!M129="...","",'[2]B.Art NRW'!M129)</f>
        <v>188616</v>
      </c>
      <c r="O129" s="24">
        <f>IF('[2]B.Art NRW'!N129="...","",'[2]B.Art NRW'!N129)</f>
        <v>250481</v>
      </c>
      <c r="P129" s="24">
        <f>IF('[2]B.Art NRW'!O129="...","",'[2]B.Art NRW'!O129)</f>
        <v>157337</v>
      </c>
      <c r="Q129" s="24" t="str">
        <f>IF('[2]B.Art NRW'!P129="...","",'[2]B.Art NRW'!P129)</f>
        <v/>
      </c>
    </row>
    <row r="130" spans="1:17" ht="13.2" x14ac:dyDescent="0.25">
      <c r="C130" s="9" t="s">
        <v>28</v>
      </c>
      <c r="D130" s="3" t="s">
        <v>21</v>
      </c>
      <c r="E130" s="7">
        <f>SUM(F130:Q130)</f>
        <v>1022991</v>
      </c>
      <c r="F130" s="24">
        <f>IF('[2]B.Art NRW'!E130="...","",'[2]B.Art NRW'!E130)</f>
        <v>77776</v>
      </c>
      <c r="G130" s="24">
        <f>IF('[2]B.Art NRW'!F130="...","",'[2]B.Art NRW'!F130)</f>
        <v>122095</v>
      </c>
      <c r="H130" s="24">
        <f>IF('[2]B.Art NRW'!G130="...","",'[2]B.Art NRW'!G130)</f>
        <v>69612</v>
      </c>
      <c r="I130" s="24">
        <f>IF('[2]B.Art NRW'!H130="...","",'[2]B.Art NRW'!H130)</f>
        <v>84163</v>
      </c>
      <c r="J130" s="24">
        <f>IF('[2]B.Art NRW'!I130="...","",'[2]B.Art NRW'!I130)</f>
        <v>80811</v>
      </c>
      <c r="K130" s="24">
        <f>IF('[2]B.Art NRW'!J130="...","",'[2]B.Art NRW'!J130)</f>
        <v>69443</v>
      </c>
      <c r="L130" s="24">
        <f>IF('[2]B.Art NRW'!K130="...","",'[2]B.Art NRW'!K130)</f>
        <v>126850</v>
      </c>
      <c r="M130" s="24">
        <f>IF('[2]B.Art NRW'!L130="...","",'[2]B.Art NRW'!L130)</f>
        <v>165370</v>
      </c>
      <c r="N130" s="24">
        <f>IF('[2]B.Art NRW'!M130="...","",'[2]B.Art NRW'!M130)</f>
        <v>79272</v>
      </c>
      <c r="O130" s="24">
        <f>IF('[2]B.Art NRW'!N130="...","",'[2]B.Art NRW'!N130)</f>
        <v>91428</v>
      </c>
      <c r="P130" s="24">
        <f>IF('[2]B.Art NRW'!O130="...","",'[2]B.Art NRW'!O130)</f>
        <v>56171</v>
      </c>
      <c r="Q130" s="24" t="str">
        <f>IF('[2]B.Art NRW'!P130="...","",'[2]B.Art NRW'!P130)</f>
        <v/>
      </c>
    </row>
    <row r="131" spans="1:17" ht="13.2" x14ac:dyDescent="0.25">
      <c r="C131" s="9" t="s">
        <v>27</v>
      </c>
      <c r="D131" s="3" t="s">
        <v>26</v>
      </c>
      <c r="E131" s="8">
        <f>100*E129/'2024'!E129-100</f>
        <v>6.973054648825439</v>
      </c>
      <c r="F131" s="24">
        <f>IF('[2]B.Art NRW'!E131="...","",'[2]B.Art NRW'!E131)</f>
        <v>11.8</v>
      </c>
      <c r="G131" s="24">
        <f>IF('[2]B.Art NRW'!F131="...","",'[2]B.Art NRW'!F131)</f>
        <v>3.2</v>
      </c>
      <c r="H131" s="24">
        <f>IF('[2]B.Art NRW'!G131="...","",'[2]B.Art NRW'!G131)</f>
        <v>-17.100000000000001</v>
      </c>
      <c r="I131" s="24">
        <f>IF('[2]B.Art NRW'!H131="...","",'[2]B.Art NRW'!H131)</f>
        <v>21.5</v>
      </c>
      <c r="J131" s="24">
        <f>IF('[2]B.Art NRW'!I131="...","",'[2]B.Art NRW'!I131)</f>
        <v>-12.8</v>
      </c>
      <c r="K131" s="24">
        <f>IF('[2]B.Art NRW'!J131="...","",'[2]B.Art NRW'!J131)</f>
        <v>25.9</v>
      </c>
      <c r="L131" s="24">
        <f>IF('[2]B.Art NRW'!K131="...","",'[2]B.Art NRW'!K131)</f>
        <v>5.6</v>
      </c>
      <c r="M131" s="24">
        <f>IF('[2]B.Art NRW'!L131="...","",'[2]B.Art NRW'!L131)</f>
        <v>12.2</v>
      </c>
      <c r="N131" s="24">
        <f>IF('[2]B.Art NRW'!M131="...","",'[2]B.Art NRW'!M131)</f>
        <v>14</v>
      </c>
      <c r="O131" s="24">
        <f>IF('[2]B.Art NRW'!N131="...","",'[2]B.Art NRW'!N131)</f>
        <v>6</v>
      </c>
      <c r="P131" s="24">
        <f>IF('[2]B.Art NRW'!O131="...","",'[2]B.Art NRW'!O131)</f>
        <v>13.3</v>
      </c>
      <c r="Q131" s="24" t="str">
        <f>IF('[2]B.Art NRW'!P131="...","",'[2]B.Art NRW'!P131)</f>
        <v/>
      </c>
    </row>
    <row r="132" spans="1:17" ht="13.2" x14ac:dyDescent="0.25">
      <c r="C132" s="9" t="s">
        <v>28</v>
      </c>
      <c r="D132" s="3" t="s">
        <v>26</v>
      </c>
      <c r="E132" s="8">
        <f>100*E130/'2024'!E130-100</f>
        <v>8.1970282044529341</v>
      </c>
      <c r="F132" s="24">
        <f>IF('[2]B.Art NRW'!E132="...","",'[2]B.Art NRW'!E132)</f>
        <v>-10.1</v>
      </c>
      <c r="G132" s="24">
        <f>IF('[2]B.Art NRW'!F132="...","",'[2]B.Art NRW'!F132)</f>
        <v>3</v>
      </c>
      <c r="H132" s="24">
        <f>IF('[2]B.Art NRW'!G132="...","",'[2]B.Art NRW'!G132)</f>
        <v>36</v>
      </c>
      <c r="I132" s="24">
        <f>IF('[2]B.Art NRW'!H132="...","",'[2]B.Art NRW'!H132)</f>
        <v>19.2</v>
      </c>
      <c r="J132" s="24">
        <f>IF('[2]B.Art NRW'!I132="...","",'[2]B.Art NRW'!I132)</f>
        <v>-5.7</v>
      </c>
      <c r="K132" s="24">
        <f>IF('[2]B.Art NRW'!J132="...","",'[2]B.Art NRW'!J132)</f>
        <v>4.2</v>
      </c>
      <c r="L132" s="24">
        <f>IF('[2]B.Art NRW'!K132="...","",'[2]B.Art NRW'!K132)</f>
        <v>18</v>
      </c>
      <c r="M132" s="24">
        <f>IF('[2]B.Art NRW'!L132="...","",'[2]B.Art NRW'!L132)</f>
        <v>7.6</v>
      </c>
      <c r="N132" s="24">
        <f>IF('[2]B.Art NRW'!M132="...","",'[2]B.Art NRW'!M132)</f>
        <v>12.6</v>
      </c>
      <c r="O132" s="24">
        <f>IF('[2]B.Art NRW'!N132="...","",'[2]B.Art NRW'!N132)</f>
        <v>21.6</v>
      </c>
      <c r="P132" s="24">
        <f>IF('[2]B.Art NRW'!O132="...","",'[2]B.Art NRW'!O132)</f>
        <v>-5.6</v>
      </c>
      <c r="Q132" s="24" t="str">
        <f>IF('[2]B.Art NRW'!P132="...","",'[2]B.Art NRW'!P132)</f>
        <v/>
      </c>
    </row>
    <row r="133" spans="1:17" ht="13.2" x14ac:dyDescent="0.25">
      <c r="B133" s="9" t="s">
        <v>30</v>
      </c>
      <c r="D133" s="3" t="s">
        <v>21</v>
      </c>
      <c r="E133" s="8">
        <f>E127/E121</f>
        <v>3.8153166505584726</v>
      </c>
      <c r="F133" s="24">
        <f>IF('[2]B.Art NRW'!E133="...","",'[2]B.Art NRW'!E133)</f>
        <v>3.5</v>
      </c>
      <c r="G133" s="24">
        <f>IF('[2]B.Art NRW'!F133="...","",'[2]B.Art NRW'!F133)</f>
        <v>3.7</v>
      </c>
      <c r="H133" s="24">
        <f>IF('[2]B.Art NRW'!G133="...","",'[2]B.Art NRW'!G133)</f>
        <v>3.5</v>
      </c>
      <c r="I133" s="24">
        <f>IF('[2]B.Art NRW'!H133="...","",'[2]B.Art NRW'!H133)</f>
        <v>4</v>
      </c>
      <c r="J133" s="24">
        <f>IF('[2]B.Art NRW'!I133="...","",'[2]B.Art NRW'!I133)</f>
        <v>3.5</v>
      </c>
      <c r="K133" s="24">
        <f>IF('[2]B.Art NRW'!J133="...","",'[2]B.Art NRW'!J133)</f>
        <v>3.6</v>
      </c>
      <c r="L133" s="24">
        <f>IF('[2]B.Art NRW'!K133="...","",'[2]B.Art NRW'!K133)</f>
        <v>4.7</v>
      </c>
      <c r="M133" s="24">
        <f>IF('[2]B.Art NRW'!L133="...","",'[2]B.Art NRW'!L133)</f>
        <v>4.7</v>
      </c>
      <c r="N133" s="24">
        <f>IF('[2]B.Art NRW'!M133="...","",'[2]B.Art NRW'!M133)</f>
        <v>3.6</v>
      </c>
      <c r="O133" s="24">
        <f>IF('[2]B.Art NRW'!N133="...","",'[2]B.Art NRW'!N133)</f>
        <v>3.7</v>
      </c>
      <c r="P133" s="24">
        <f>IF('[2]B.Art NRW'!O133="...","",'[2]B.Art NRW'!O133)</f>
        <v>3.3</v>
      </c>
      <c r="Q133" s="24" t="str">
        <f>IF('[2]B.Art NRW'!P133="...","",'[2]B.Art NRW'!P133)</f>
        <v/>
      </c>
    </row>
    <row r="134" spans="1:17" ht="13.2" x14ac:dyDescent="0.25">
      <c r="B134" s="9" t="s">
        <v>31</v>
      </c>
      <c r="D134" s="3" t="s">
        <v>32</v>
      </c>
      <c r="E134" s="7"/>
      <c r="F134" s="24">
        <f>IF('[2]B.Art NRW'!E134="...","",'[2]B.Art NRW'!E134)</f>
        <v>34.299999999999997</v>
      </c>
      <c r="G134" s="24">
        <f>IF('[2]B.Art NRW'!F134="...","",'[2]B.Art NRW'!F134)</f>
        <v>40.1</v>
      </c>
      <c r="H134" s="24">
        <f>IF('[2]B.Art NRW'!G134="...","",'[2]B.Art NRW'!G134)</f>
        <v>33.299999999999997</v>
      </c>
      <c r="I134" s="24">
        <f>IF('[2]B.Art NRW'!H134="...","",'[2]B.Art NRW'!H134)</f>
        <v>45.1</v>
      </c>
      <c r="J134" s="24">
        <f>IF('[2]B.Art NRW'!I134="...","",'[2]B.Art NRW'!I134)</f>
        <v>38.1</v>
      </c>
      <c r="K134" s="24">
        <f>IF('[2]B.Art NRW'!J134="...","",'[2]B.Art NRW'!J134)</f>
        <v>41</v>
      </c>
      <c r="L134" s="24">
        <f>IF('[2]B.Art NRW'!K134="...","",'[2]B.Art NRW'!K134)</f>
        <v>47.6</v>
      </c>
      <c r="M134" s="24">
        <f>IF('[2]B.Art NRW'!L134="...","",'[2]B.Art NRW'!L134)</f>
        <v>52.2</v>
      </c>
      <c r="N134" s="24">
        <f>IF('[2]B.Art NRW'!M134="...","",'[2]B.Art NRW'!M134)</f>
        <v>37.200000000000003</v>
      </c>
      <c r="O134" s="24">
        <f>IF('[2]B.Art NRW'!N134="...","",'[2]B.Art NRW'!N134)</f>
        <v>45.4</v>
      </c>
      <c r="P134" s="24">
        <f>IF('[2]B.Art NRW'!O134="...","",'[2]B.Art NRW'!O134)</f>
        <v>29.9</v>
      </c>
      <c r="Q134" s="24" t="str">
        <f>IF('[2]B.Art NRW'!P134="...","",'[2]B.Art NRW'!P134)</f>
        <v/>
      </c>
    </row>
    <row r="135" spans="1:17" ht="13.2" x14ac:dyDescent="0.25">
      <c r="A135" s="9" t="s">
        <v>40</v>
      </c>
      <c r="B135" s="9" t="s">
        <v>20</v>
      </c>
      <c r="D135" s="3" t="s">
        <v>21</v>
      </c>
      <c r="E135" s="7"/>
      <c r="F135" s="24">
        <f>IF('[2]B.Art NRW'!E135="...","",'[2]B.Art NRW'!E135)</f>
        <v>202</v>
      </c>
      <c r="G135" s="24">
        <f>IF('[2]B.Art NRW'!F135="...","",'[2]B.Art NRW'!F135)</f>
        <v>201</v>
      </c>
      <c r="H135" s="24">
        <f>IF('[2]B.Art NRW'!G135="...","",'[2]B.Art NRW'!G135)</f>
        <v>201</v>
      </c>
      <c r="I135" s="24">
        <f>IF('[2]B.Art NRW'!H135="...","",'[2]B.Art NRW'!H135)</f>
        <v>202</v>
      </c>
      <c r="J135" s="24">
        <f>IF('[2]B.Art NRW'!I135="...","",'[2]B.Art NRW'!I135)</f>
        <v>201</v>
      </c>
      <c r="K135" s="24">
        <f>IF('[2]B.Art NRW'!J135="...","",'[2]B.Art NRW'!J135)</f>
        <v>200</v>
      </c>
      <c r="L135" s="24">
        <f>IF('[2]B.Art NRW'!K135="...","",'[2]B.Art NRW'!K135)</f>
        <v>201</v>
      </c>
      <c r="M135" s="24">
        <f>IF('[2]B.Art NRW'!L135="...","",'[2]B.Art NRW'!L135)</f>
        <v>201</v>
      </c>
      <c r="N135" s="24">
        <f>IF('[2]B.Art NRW'!M135="...","",'[2]B.Art NRW'!M135)</f>
        <v>201</v>
      </c>
      <c r="O135" s="24">
        <f>IF('[2]B.Art NRW'!N135="...","",'[2]B.Art NRW'!N135)</f>
        <v>201</v>
      </c>
      <c r="P135" s="24">
        <f>IF('[2]B.Art NRW'!O135="...","",'[2]B.Art NRW'!O135)</f>
        <v>200</v>
      </c>
      <c r="Q135" s="24" t="str">
        <f>IF('[2]B.Art NRW'!P135="...","",'[2]B.Art NRW'!P135)</f>
        <v/>
      </c>
    </row>
    <row r="136" spans="1:17" ht="13.2" x14ac:dyDescent="0.25">
      <c r="B136" s="9" t="s">
        <v>22</v>
      </c>
      <c r="D136" s="3" t="s">
        <v>21</v>
      </c>
      <c r="E136" s="7"/>
      <c r="F136" s="24">
        <f>IF('[2]B.Art NRW'!E136="...","",'[2]B.Art NRW'!E136)</f>
        <v>185</v>
      </c>
      <c r="G136" s="24">
        <f>IF('[2]B.Art NRW'!F136="...","",'[2]B.Art NRW'!F136)</f>
        <v>188</v>
      </c>
      <c r="H136" s="24">
        <f>IF('[2]B.Art NRW'!G136="...","",'[2]B.Art NRW'!G136)</f>
        <v>186</v>
      </c>
      <c r="I136" s="24">
        <f>IF('[2]B.Art NRW'!H136="...","",'[2]B.Art NRW'!H136)</f>
        <v>194</v>
      </c>
      <c r="J136" s="24">
        <f>IF('[2]B.Art NRW'!I136="...","",'[2]B.Art NRW'!I136)</f>
        <v>195</v>
      </c>
      <c r="K136" s="24">
        <f>IF('[2]B.Art NRW'!J136="...","",'[2]B.Art NRW'!J136)</f>
        <v>194</v>
      </c>
      <c r="L136" s="24">
        <f>IF('[2]B.Art NRW'!K136="...","",'[2]B.Art NRW'!K136)</f>
        <v>196</v>
      </c>
      <c r="M136" s="24">
        <f>IF('[2]B.Art NRW'!L136="...","",'[2]B.Art NRW'!L136)</f>
        <v>196</v>
      </c>
      <c r="N136" s="24">
        <f>IF('[2]B.Art NRW'!M136="...","",'[2]B.Art NRW'!M136)</f>
        <v>194</v>
      </c>
      <c r="O136" s="24">
        <f>IF('[2]B.Art NRW'!N136="...","",'[2]B.Art NRW'!N136)</f>
        <v>192</v>
      </c>
      <c r="P136" s="24">
        <f>IF('[2]B.Art NRW'!O136="...","",'[2]B.Art NRW'!O136)</f>
        <v>188</v>
      </c>
      <c r="Q136" s="24" t="str">
        <f>IF('[2]B.Art NRW'!P136="...","",'[2]B.Art NRW'!P136)</f>
        <v/>
      </c>
    </row>
    <row r="137" spans="1:17" ht="13.2" x14ac:dyDescent="0.25">
      <c r="B137" s="9" t="s">
        <v>23</v>
      </c>
      <c r="D137" s="3" t="s">
        <v>21</v>
      </c>
      <c r="E137" s="7"/>
      <c r="F137" s="24">
        <f>IF('[2]B.Art NRW'!E137="...","",'[2]B.Art NRW'!E137)</f>
        <v>18219</v>
      </c>
      <c r="G137" s="24">
        <f>IF('[2]B.Art NRW'!F137="...","",'[2]B.Art NRW'!F137)</f>
        <v>18107</v>
      </c>
      <c r="H137" s="24">
        <f>IF('[2]B.Art NRW'!G137="...","",'[2]B.Art NRW'!G137)</f>
        <v>18132</v>
      </c>
      <c r="I137" s="24">
        <f>IF('[2]B.Art NRW'!H137="...","",'[2]B.Art NRW'!H137)</f>
        <v>18129</v>
      </c>
      <c r="J137" s="24">
        <f>IF('[2]B.Art NRW'!I137="...","",'[2]B.Art NRW'!I137)</f>
        <v>18098</v>
      </c>
      <c r="K137" s="24">
        <f>IF('[2]B.Art NRW'!J137="...","",'[2]B.Art NRW'!J137)</f>
        <v>18078</v>
      </c>
      <c r="L137" s="24">
        <f>IF('[2]B.Art NRW'!K137="...","",'[2]B.Art NRW'!K137)</f>
        <v>18167</v>
      </c>
      <c r="M137" s="24">
        <f>IF('[2]B.Art NRW'!L137="...","",'[2]B.Art NRW'!L137)</f>
        <v>18176</v>
      </c>
      <c r="N137" s="24">
        <f>IF('[2]B.Art NRW'!M137="...","",'[2]B.Art NRW'!M137)</f>
        <v>18130</v>
      </c>
      <c r="O137" s="24">
        <f>IF('[2]B.Art NRW'!N137="...","",'[2]B.Art NRW'!N137)</f>
        <v>18132</v>
      </c>
      <c r="P137" s="24">
        <f>IF('[2]B.Art NRW'!O137="...","",'[2]B.Art NRW'!O137)</f>
        <v>17875</v>
      </c>
      <c r="Q137" s="24" t="str">
        <f>IF('[2]B.Art NRW'!P137="...","",'[2]B.Art NRW'!P137)</f>
        <v/>
      </c>
    </row>
    <row r="138" spans="1:17" ht="13.2" x14ac:dyDescent="0.25">
      <c r="B138" s="9" t="s">
        <v>24</v>
      </c>
      <c r="D138" s="3" t="s">
        <v>21</v>
      </c>
      <c r="E138" s="7"/>
      <c r="F138" s="24">
        <f>IF('[2]B.Art NRW'!E138="...","",'[2]B.Art NRW'!E138)</f>
        <v>16909</v>
      </c>
      <c r="G138" s="24">
        <f>IF('[2]B.Art NRW'!F138="...","",'[2]B.Art NRW'!F138)</f>
        <v>16894</v>
      </c>
      <c r="H138" s="24">
        <f>IF('[2]B.Art NRW'!G138="...","",'[2]B.Art NRW'!G138)</f>
        <v>16788</v>
      </c>
      <c r="I138" s="24">
        <f>IF('[2]B.Art NRW'!H138="...","",'[2]B.Art NRW'!H138)</f>
        <v>17155</v>
      </c>
      <c r="J138" s="24">
        <f>IF('[2]B.Art NRW'!I138="...","",'[2]B.Art NRW'!I138)</f>
        <v>17213</v>
      </c>
      <c r="K138" s="24">
        <f>IF('[2]B.Art NRW'!J138="...","",'[2]B.Art NRW'!J138)</f>
        <v>17174</v>
      </c>
      <c r="L138" s="24">
        <f>IF('[2]B.Art NRW'!K138="...","",'[2]B.Art NRW'!K138)</f>
        <v>17413</v>
      </c>
      <c r="M138" s="24">
        <f>IF('[2]B.Art NRW'!L138="...","",'[2]B.Art NRW'!L138)</f>
        <v>17424</v>
      </c>
      <c r="N138" s="24">
        <f>IF('[2]B.Art NRW'!M138="...","",'[2]B.Art NRW'!M138)</f>
        <v>17350</v>
      </c>
      <c r="O138" s="24">
        <f>IF('[2]B.Art NRW'!N138="...","",'[2]B.Art NRW'!N138)</f>
        <v>17299</v>
      </c>
      <c r="P138" s="24">
        <f>IF('[2]B.Art NRW'!O138="...","",'[2]B.Art NRW'!O138)</f>
        <v>17165</v>
      </c>
      <c r="Q138" s="24" t="str">
        <f>IF('[2]B.Art NRW'!P138="...","",'[2]B.Art NRW'!P138)</f>
        <v/>
      </c>
    </row>
    <row r="139" spans="1:17" ht="13.2" x14ac:dyDescent="0.25">
      <c r="B139" s="9" t="s">
        <v>25</v>
      </c>
      <c r="D139" s="3" t="s">
        <v>21</v>
      </c>
      <c r="E139" s="7">
        <f>SUM(F139:Q139)</f>
        <v>873826</v>
      </c>
      <c r="F139" s="24">
        <f>IF('[2]B.Art NRW'!E139="...","",'[2]B.Art NRW'!E139)</f>
        <v>34549</v>
      </c>
      <c r="G139" s="24">
        <f>IF('[2]B.Art NRW'!F139="...","",'[2]B.Art NRW'!F139)</f>
        <v>43553</v>
      </c>
      <c r="H139" s="24">
        <f>IF('[2]B.Art NRW'!G139="...","",'[2]B.Art NRW'!G139)</f>
        <v>65121</v>
      </c>
      <c r="I139" s="24">
        <f>IF('[2]B.Art NRW'!H139="...","",'[2]B.Art NRW'!H139)</f>
        <v>81789</v>
      </c>
      <c r="J139" s="24">
        <f>IF('[2]B.Art NRW'!I139="...","",'[2]B.Art NRW'!I139)</f>
        <v>108188</v>
      </c>
      <c r="K139" s="24">
        <f>IF('[2]B.Art NRW'!J139="...","",'[2]B.Art NRW'!J139)</f>
        <v>105779</v>
      </c>
      <c r="L139" s="24">
        <f>IF('[2]B.Art NRW'!K139="...","",'[2]B.Art NRW'!K139)</f>
        <v>78335</v>
      </c>
      <c r="M139" s="24">
        <f>IF('[2]B.Art NRW'!L139="...","",'[2]B.Art NRW'!L139)</f>
        <v>71006</v>
      </c>
      <c r="N139" s="24">
        <f>IF('[2]B.Art NRW'!M139="...","",'[2]B.Art NRW'!M139)</f>
        <v>118251</v>
      </c>
      <c r="O139" s="24">
        <f>IF('[2]B.Art NRW'!N139="...","",'[2]B.Art NRW'!N139)</f>
        <v>98520</v>
      </c>
      <c r="P139" s="24">
        <f>IF('[2]B.Art NRW'!O139="...","",'[2]B.Art NRW'!O139)</f>
        <v>68735</v>
      </c>
      <c r="Q139" s="24" t="str">
        <f>IF('[2]B.Art NRW'!P139="...","",'[2]B.Art NRW'!P139)</f>
        <v/>
      </c>
    </row>
    <row r="140" spans="1:17" ht="13.2" x14ac:dyDescent="0.25">
      <c r="D140" s="3" t="s">
        <v>26</v>
      </c>
      <c r="E140" s="8">
        <f>100*E139/'2024'!E139-100</f>
        <v>-2.7193897487678811</v>
      </c>
      <c r="F140" s="24">
        <f>IF('[2]B.Art NRW'!E140="...","",'[2]B.Art NRW'!E140)</f>
        <v>-9.5</v>
      </c>
      <c r="G140" s="24">
        <f>IF('[2]B.Art NRW'!F140="...","",'[2]B.Art NRW'!F140)</f>
        <v>-1.6</v>
      </c>
      <c r="H140" s="24">
        <f>IF('[2]B.Art NRW'!G140="...","",'[2]B.Art NRW'!G140)</f>
        <v>-17.600000000000001</v>
      </c>
      <c r="I140" s="24">
        <f>IF('[2]B.Art NRW'!H140="...","",'[2]B.Art NRW'!H140)</f>
        <v>-4.4000000000000004</v>
      </c>
      <c r="J140" s="24">
        <f>IF('[2]B.Art NRW'!I140="...","",'[2]B.Art NRW'!I140)</f>
        <v>3.9</v>
      </c>
      <c r="K140" s="24">
        <f>IF('[2]B.Art NRW'!J140="...","",'[2]B.Art NRW'!J140)</f>
        <v>-0.8</v>
      </c>
      <c r="L140" s="24">
        <f>IF('[2]B.Art NRW'!K140="...","",'[2]B.Art NRW'!K140)</f>
        <v>8.8000000000000007</v>
      </c>
      <c r="M140" s="24">
        <f>IF('[2]B.Art NRW'!L140="...","",'[2]B.Art NRW'!L140)</f>
        <v>-20.100000000000001</v>
      </c>
      <c r="N140" s="24">
        <f>IF('[2]B.Art NRW'!M140="...","",'[2]B.Art NRW'!M140)</f>
        <v>0.9</v>
      </c>
      <c r="O140" s="24">
        <f>IF('[2]B.Art NRW'!N140="...","",'[2]B.Art NRW'!N140)</f>
        <v>4.5</v>
      </c>
      <c r="P140" s="24">
        <f>IF('[2]B.Art NRW'!O140="...","",'[2]B.Art NRW'!O140)</f>
        <v>0.9</v>
      </c>
      <c r="Q140" s="24" t="str">
        <f>IF('[2]B.Art NRW'!P140="...","",'[2]B.Art NRW'!P140)</f>
        <v/>
      </c>
    </row>
    <row r="141" spans="1:17" ht="13.2" x14ac:dyDescent="0.25">
      <c r="B141" s="9" t="s">
        <v>25</v>
      </c>
      <c r="C141" s="9" t="s">
        <v>27</v>
      </c>
      <c r="D141" s="3" t="s">
        <v>21</v>
      </c>
      <c r="E141" s="7">
        <f>SUM(F141:Q141)</f>
        <v>813747</v>
      </c>
      <c r="F141" s="24">
        <f>IF('[2]B.Art NRW'!E141="...","",'[2]B.Art NRW'!E141)</f>
        <v>31481</v>
      </c>
      <c r="G141" s="24">
        <f>IF('[2]B.Art NRW'!F141="...","",'[2]B.Art NRW'!F141)</f>
        <v>40179</v>
      </c>
      <c r="H141" s="24">
        <f>IF('[2]B.Art NRW'!G141="...","",'[2]B.Art NRW'!G141)</f>
        <v>60297</v>
      </c>
      <c r="I141" s="24">
        <f>IF('[2]B.Art NRW'!H141="...","",'[2]B.Art NRW'!H141)</f>
        <v>74560</v>
      </c>
      <c r="J141" s="24">
        <f>IF('[2]B.Art NRW'!I141="...","",'[2]B.Art NRW'!I141)</f>
        <v>101162</v>
      </c>
      <c r="K141" s="24">
        <f>IF('[2]B.Art NRW'!J141="...","",'[2]B.Art NRW'!J141)</f>
        <v>98998</v>
      </c>
      <c r="L141" s="24">
        <f>IF('[2]B.Art NRW'!K141="...","",'[2]B.Art NRW'!K141)</f>
        <v>71401</v>
      </c>
      <c r="M141" s="24">
        <f>IF('[2]B.Art NRW'!L141="...","",'[2]B.Art NRW'!L141)</f>
        <v>65662</v>
      </c>
      <c r="N141" s="24">
        <f>IF('[2]B.Art NRW'!M141="...","",'[2]B.Art NRW'!M141)</f>
        <v>114351</v>
      </c>
      <c r="O141" s="24">
        <f>IF('[2]B.Art NRW'!N141="...","",'[2]B.Art NRW'!N141)</f>
        <v>92942</v>
      </c>
      <c r="P141" s="24">
        <f>IF('[2]B.Art NRW'!O141="...","",'[2]B.Art NRW'!O141)</f>
        <v>62714</v>
      </c>
      <c r="Q141" s="24" t="str">
        <f>IF('[2]B.Art NRW'!P141="...","",'[2]B.Art NRW'!P141)</f>
        <v/>
      </c>
    </row>
    <row r="142" spans="1:17" ht="13.2" x14ac:dyDescent="0.25">
      <c r="C142" s="9" t="s">
        <v>28</v>
      </c>
      <c r="D142" s="3" t="s">
        <v>21</v>
      </c>
      <c r="E142" s="7">
        <f>SUM(F142:Q142)</f>
        <v>60079</v>
      </c>
      <c r="F142" s="24">
        <f>IF('[2]B.Art NRW'!E142="...","",'[2]B.Art NRW'!E142)</f>
        <v>3068</v>
      </c>
      <c r="G142" s="24">
        <f>IF('[2]B.Art NRW'!F142="...","",'[2]B.Art NRW'!F142)</f>
        <v>3374</v>
      </c>
      <c r="H142" s="24">
        <f>IF('[2]B.Art NRW'!G142="...","",'[2]B.Art NRW'!G142)</f>
        <v>4824</v>
      </c>
      <c r="I142" s="24">
        <f>IF('[2]B.Art NRW'!H142="...","",'[2]B.Art NRW'!H142)</f>
        <v>7229</v>
      </c>
      <c r="J142" s="24">
        <f>IF('[2]B.Art NRW'!I142="...","",'[2]B.Art NRW'!I142)</f>
        <v>7026</v>
      </c>
      <c r="K142" s="24">
        <f>IF('[2]B.Art NRW'!J142="...","",'[2]B.Art NRW'!J142)</f>
        <v>6781</v>
      </c>
      <c r="L142" s="24">
        <f>IF('[2]B.Art NRW'!K142="...","",'[2]B.Art NRW'!K142)</f>
        <v>6934</v>
      </c>
      <c r="M142" s="24">
        <f>IF('[2]B.Art NRW'!L142="...","",'[2]B.Art NRW'!L142)</f>
        <v>5344</v>
      </c>
      <c r="N142" s="24">
        <f>IF('[2]B.Art NRW'!M142="...","",'[2]B.Art NRW'!M142)</f>
        <v>3900</v>
      </c>
      <c r="O142" s="24">
        <f>IF('[2]B.Art NRW'!N142="...","",'[2]B.Art NRW'!N142)</f>
        <v>5578</v>
      </c>
      <c r="P142" s="24">
        <f>IF('[2]B.Art NRW'!O142="...","",'[2]B.Art NRW'!O142)</f>
        <v>6021</v>
      </c>
      <c r="Q142" s="24" t="str">
        <f>IF('[2]B.Art NRW'!P142="...","",'[2]B.Art NRW'!P142)</f>
        <v/>
      </c>
    </row>
    <row r="143" spans="1:17" ht="13.2" x14ac:dyDescent="0.25">
      <c r="C143" s="9" t="s">
        <v>27</v>
      </c>
      <c r="D143" s="3" t="s">
        <v>26</v>
      </c>
      <c r="E143" s="8">
        <f>100*E141/'2024'!E141-100</f>
        <v>-1.1211775827668902</v>
      </c>
      <c r="F143" s="24">
        <f>IF('[2]B.Art NRW'!E143="...","",'[2]B.Art NRW'!E143)</f>
        <v>-9.3000000000000007</v>
      </c>
      <c r="G143" s="24">
        <f>IF('[2]B.Art NRW'!F143="...","",'[2]B.Art NRW'!F143)</f>
        <v>-0.2</v>
      </c>
      <c r="H143" s="24">
        <f>IF('[2]B.Art NRW'!G143="...","",'[2]B.Art NRW'!G143)</f>
        <v>-15.9</v>
      </c>
      <c r="I143" s="24">
        <f>IF('[2]B.Art NRW'!H143="...","",'[2]B.Art NRW'!H143)</f>
        <v>-4.2</v>
      </c>
      <c r="J143" s="24">
        <f>IF('[2]B.Art NRW'!I143="...","",'[2]B.Art NRW'!I143)</f>
        <v>5.5</v>
      </c>
      <c r="K143" s="24">
        <f>IF('[2]B.Art NRW'!J143="...","",'[2]B.Art NRW'!J143)</f>
        <v>4.4000000000000004</v>
      </c>
      <c r="L143" s="24">
        <f>IF('[2]B.Art NRW'!K143="...","",'[2]B.Art NRW'!K143)</f>
        <v>16.7</v>
      </c>
      <c r="M143" s="24">
        <f>IF('[2]B.Art NRW'!L143="...","",'[2]B.Art NRW'!L143)</f>
        <v>-20.9</v>
      </c>
      <c r="N143" s="24">
        <f>IF('[2]B.Art NRW'!M143="...","",'[2]B.Art NRW'!M143)</f>
        <v>2</v>
      </c>
      <c r="O143" s="24">
        <f>IF('[2]B.Art NRW'!N143="...","",'[2]B.Art NRW'!N143)</f>
        <v>4.5</v>
      </c>
      <c r="P143" s="24">
        <f>IF('[2]B.Art NRW'!O143="...","",'[2]B.Art NRW'!O143)</f>
        <v>0.3</v>
      </c>
      <c r="Q143" s="24" t="str">
        <f>IF('[2]B.Art NRW'!P143="...","",'[2]B.Art NRW'!P143)</f>
        <v/>
      </c>
    </row>
    <row r="144" spans="1:17" ht="13.2" x14ac:dyDescent="0.25">
      <c r="C144" s="9" t="s">
        <v>28</v>
      </c>
      <c r="D144" s="3" t="s">
        <v>26</v>
      </c>
      <c r="E144" s="8">
        <f>100*E142/'2024'!E142-100</f>
        <v>-20.191554085468724</v>
      </c>
      <c r="F144" s="24">
        <f>IF('[2]B.Art NRW'!E144="...","",'[2]B.Art NRW'!E144)</f>
        <v>-11.4</v>
      </c>
      <c r="G144" s="24">
        <f>IF('[2]B.Art NRW'!F144="...","",'[2]B.Art NRW'!F144)</f>
        <v>-16</v>
      </c>
      <c r="H144" s="24">
        <f>IF('[2]B.Art NRW'!G144="...","",'[2]B.Art NRW'!G144)</f>
        <v>-33.700000000000003</v>
      </c>
      <c r="I144" s="24">
        <f>IF('[2]B.Art NRW'!H144="...","",'[2]B.Art NRW'!H144)</f>
        <v>-6.5</v>
      </c>
      <c r="J144" s="24">
        <f>IF('[2]B.Art NRW'!I144="...","",'[2]B.Art NRW'!I144)</f>
        <v>-14.9</v>
      </c>
      <c r="K144" s="24">
        <f>IF('[2]B.Art NRW'!J144="...","",'[2]B.Art NRW'!J144)</f>
        <v>-42.5</v>
      </c>
      <c r="L144" s="24">
        <f>IF('[2]B.Art NRW'!K144="...","",'[2]B.Art NRW'!K144)</f>
        <v>-35.799999999999997</v>
      </c>
      <c r="M144" s="24">
        <f>IF('[2]B.Art NRW'!L144="...","",'[2]B.Art NRW'!L144)</f>
        <v>-8.5</v>
      </c>
      <c r="N144" s="24">
        <f>IF('[2]B.Art NRW'!M144="...","",'[2]B.Art NRW'!M144)</f>
        <v>-24.8</v>
      </c>
      <c r="O144" s="24">
        <f>IF('[2]B.Art NRW'!N144="...","",'[2]B.Art NRW'!N144)</f>
        <v>4.9000000000000004</v>
      </c>
      <c r="P144" s="24">
        <f>IF('[2]B.Art NRW'!O144="...","",'[2]B.Art NRW'!O144)</f>
        <v>7.7</v>
      </c>
      <c r="Q144" s="24" t="str">
        <f>IF('[2]B.Art NRW'!P144="...","",'[2]B.Art NRW'!P144)</f>
        <v/>
      </c>
    </row>
    <row r="145" spans="1:17" ht="13.2" x14ac:dyDescent="0.25">
      <c r="B145" s="9" t="s">
        <v>29</v>
      </c>
      <c r="D145" s="3" t="s">
        <v>21</v>
      </c>
      <c r="E145" s="7">
        <f>SUM(F145:Q145)</f>
        <v>1999130</v>
      </c>
      <c r="F145" s="24">
        <f>IF('[2]B.Art NRW'!E145="...","",'[2]B.Art NRW'!E145)</f>
        <v>73625</v>
      </c>
      <c r="G145" s="24">
        <f>IF('[2]B.Art NRW'!F145="...","",'[2]B.Art NRW'!F145)</f>
        <v>91428</v>
      </c>
      <c r="H145" s="24">
        <f>IF('[2]B.Art NRW'!G145="...","",'[2]B.Art NRW'!G145)</f>
        <v>134718</v>
      </c>
      <c r="I145" s="24">
        <f>IF('[2]B.Art NRW'!H145="...","",'[2]B.Art NRW'!H145)</f>
        <v>198964</v>
      </c>
      <c r="J145" s="24">
        <f>IF('[2]B.Art NRW'!I145="...","",'[2]B.Art NRW'!I145)</f>
        <v>230471</v>
      </c>
      <c r="K145" s="24">
        <f>IF('[2]B.Art NRW'!J145="...","",'[2]B.Art NRW'!J145)</f>
        <v>232658</v>
      </c>
      <c r="L145" s="24">
        <f>IF('[2]B.Art NRW'!K145="...","",'[2]B.Art NRW'!K145)</f>
        <v>214809</v>
      </c>
      <c r="M145" s="24">
        <f>IF('[2]B.Art NRW'!L145="...","",'[2]B.Art NRW'!L145)</f>
        <v>192195</v>
      </c>
      <c r="N145" s="24">
        <f>IF('[2]B.Art NRW'!M145="...","",'[2]B.Art NRW'!M145)</f>
        <v>258558</v>
      </c>
      <c r="O145" s="24">
        <f>IF('[2]B.Art NRW'!N145="...","",'[2]B.Art NRW'!N145)</f>
        <v>234456</v>
      </c>
      <c r="P145" s="24">
        <f>IF('[2]B.Art NRW'!O145="...","",'[2]B.Art NRW'!O145)</f>
        <v>137248</v>
      </c>
      <c r="Q145" s="24" t="str">
        <f>IF('[2]B.Art NRW'!P145="...","",'[2]B.Art NRW'!P145)</f>
        <v/>
      </c>
    </row>
    <row r="146" spans="1:17" ht="13.2" x14ac:dyDescent="0.25">
      <c r="D146" s="3" t="s">
        <v>26</v>
      </c>
      <c r="E146" s="8">
        <f>100*E145/'2024'!E145-100</f>
        <v>-1.5958742852136112</v>
      </c>
      <c r="F146" s="24">
        <f>IF('[2]B.Art NRW'!E146="...","",'[2]B.Art NRW'!E146)</f>
        <v>-9.5</v>
      </c>
      <c r="G146" s="24">
        <f>IF('[2]B.Art NRW'!F146="...","",'[2]B.Art NRW'!F146)</f>
        <v>-2.9</v>
      </c>
      <c r="H146" s="24">
        <f>IF('[2]B.Art NRW'!G146="...","",'[2]B.Art NRW'!G146)</f>
        <v>-24.5</v>
      </c>
      <c r="I146" s="24">
        <f>IF('[2]B.Art NRW'!H146="...","",'[2]B.Art NRW'!H146)</f>
        <v>8.3000000000000007</v>
      </c>
      <c r="J146" s="24">
        <f>IF('[2]B.Art NRW'!I146="...","",'[2]B.Art NRW'!I146)</f>
        <v>2.8</v>
      </c>
      <c r="K146" s="24">
        <f>IF('[2]B.Art NRW'!J146="...","",'[2]B.Art NRW'!J146)</f>
        <v>4.5</v>
      </c>
      <c r="L146" s="24">
        <f>IF('[2]B.Art NRW'!K146="...","",'[2]B.Art NRW'!K146)</f>
        <v>7.1</v>
      </c>
      <c r="M146" s="24">
        <f>IF('[2]B.Art NRW'!L146="...","",'[2]B.Art NRW'!L146)</f>
        <v>-14.1</v>
      </c>
      <c r="N146" s="24">
        <f>IF('[2]B.Art NRW'!M146="...","",'[2]B.Art NRW'!M146)</f>
        <v>3</v>
      </c>
      <c r="O146" s="24">
        <f>IF('[2]B.Art NRW'!N146="...","",'[2]B.Art NRW'!N146)</f>
        <v>0.6</v>
      </c>
      <c r="P146" s="24">
        <f>IF('[2]B.Art NRW'!O146="...","",'[2]B.Art NRW'!O146)</f>
        <v>-1</v>
      </c>
      <c r="Q146" s="24" t="str">
        <f>IF('[2]B.Art NRW'!P146="...","",'[2]B.Art NRW'!P146)</f>
        <v/>
      </c>
    </row>
    <row r="147" spans="1:17" ht="13.2" x14ac:dyDescent="0.25">
      <c r="B147" s="9" t="s">
        <v>29</v>
      </c>
      <c r="C147" s="9" t="s">
        <v>27</v>
      </c>
      <c r="D147" s="3" t="s">
        <v>21</v>
      </c>
      <c r="E147" s="7">
        <f>SUM(F147:Q147)</f>
        <v>1867156</v>
      </c>
      <c r="F147" s="24">
        <f>IF('[2]B.Art NRW'!E147="...","",'[2]B.Art NRW'!E147)</f>
        <v>66521</v>
      </c>
      <c r="G147" s="24">
        <f>IF('[2]B.Art NRW'!F147="...","",'[2]B.Art NRW'!F147)</f>
        <v>83815</v>
      </c>
      <c r="H147" s="24">
        <f>IF('[2]B.Art NRW'!G147="...","",'[2]B.Art NRW'!G147)</f>
        <v>123715</v>
      </c>
      <c r="I147" s="24">
        <f>IF('[2]B.Art NRW'!H147="...","",'[2]B.Art NRW'!H147)</f>
        <v>183138</v>
      </c>
      <c r="J147" s="24">
        <f>IF('[2]B.Art NRW'!I147="...","",'[2]B.Art NRW'!I147)</f>
        <v>216909</v>
      </c>
      <c r="K147" s="24">
        <f>IF('[2]B.Art NRW'!J147="...","",'[2]B.Art NRW'!J147)</f>
        <v>217292</v>
      </c>
      <c r="L147" s="24">
        <f>IF('[2]B.Art NRW'!K147="...","",'[2]B.Art NRW'!K147)</f>
        <v>196267</v>
      </c>
      <c r="M147" s="24">
        <f>IF('[2]B.Art NRW'!L147="...","",'[2]B.Art NRW'!L147)</f>
        <v>178492</v>
      </c>
      <c r="N147" s="24">
        <f>IF('[2]B.Art NRW'!M147="...","",'[2]B.Art NRW'!M147)</f>
        <v>250616</v>
      </c>
      <c r="O147" s="24">
        <f>IF('[2]B.Art NRW'!N147="...","",'[2]B.Art NRW'!N147)</f>
        <v>223676</v>
      </c>
      <c r="P147" s="24">
        <f>IF('[2]B.Art NRW'!O147="...","",'[2]B.Art NRW'!O147)</f>
        <v>126715</v>
      </c>
      <c r="Q147" s="24" t="str">
        <f>IF('[2]B.Art NRW'!P147="...","",'[2]B.Art NRW'!P147)</f>
        <v/>
      </c>
    </row>
    <row r="148" spans="1:17" ht="13.2" x14ac:dyDescent="0.25">
      <c r="C148" s="9" t="s">
        <v>28</v>
      </c>
      <c r="D148" s="3" t="s">
        <v>21</v>
      </c>
      <c r="E148" s="7">
        <f>SUM(F148:Q148)</f>
        <v>131974</v>
      </c>
      <c r="F148" s="24">
        <f>IF('[2]B.Art NRW'!E148="...","",'[2]B.Art NRW'!E148)</f>
        <v>7104</v>
      </c>
      <c r="G148" s="24">
        <f>IF('[2]B.Art NRW'!F148="...","",'[2]B.Art NRW'!F148)</f>
        <v>7613</v>
      </c>
      <c r="H148" s="24">
        <f>IF('[2]B.Art NRW'!G148="...","",'[2]B.Art NRW'!G148)</f>
        <v>11003</v>
      </c>
      <c r="I148" s="24">
        <f>IF('[2]B.Art NRW'!H148="...","",'[2]B.Art NRW'!H148)</f>
        <v>15826</v>
      </c>
      <c r="J148" s="24">
        <f>IF('[2]B.Art NRW'!I148="...","",'[2]B.Art NRW'!I148)</f>
        <v>13562</v>
      </c>
      <c r="K148" s="24">
        <f>IF('[2]B.Art NRW'!J148="...","",'[2]B.Art NRW'!J148)</f>
        <v>15366</v>
      </c>
      <c r="L148" s="24">
        <f>IF('[2]B.Art NRW'!K148="...","",'[2]B.Art NRW'!K148)</f>
        <v>18542</v>
      </c>
      <c r="M148" s="24">
        <f>IF('[2]B.Art NRW'!L148="...","",'[2]B.Art NRW'!L148)</f>
        <v>13703</v>
      </c>
      <c r="N148" s="24">
        <f>IF('[2]B.Art NRW'!M148="...","",'[2]B.Art NRW'!M148)</f>
        <v>7942</v>
      </c>
      <c r="O148" s="24">
        <f>IF('[2]B.Art NRW'!N148="...","",'[2]B.Art NRW'!N148)</f>
        <v>10780</v>
      </c>
      <c r="P148" s="24">
        <f>IF('[2]B.Art NRW'!O148="...","",'[2]B.Art NRW'!O148)</f>
        <v>10533</v>
      </c>
      <c r="Q148" s="24" t="str">
        <f>IF('[2]B.Art NRW'!P148="...","",'[2]B.Art NRW'!P148)</f>
        <v/>
      </c>
    </row>
    <row r="149" spans="1:17" ht="13.2" x14ac:dyDescent="0.25">
      <c r="C149" s="9" t="s">
        <v>27</v>
      </c>
      <c r="D149" s="3" t="s">
        <v>26</v>
      </c>
      <c r="E149" s="8">
        <f>100*E147/'2024'!E147-100</f>
        <v>0.33569615709312473</v>
      </c>
      <c r="F149" s="24">
        <f>IF('[2]B.Art NRW'!E149="...","",'[2]B.Art NRW'!E149)</f>
        <v>-9.6999999999999993</v>
      </c>
      <c r="G149" s="24">
        <f>IF('[2]B.Art NRW'!F149="...","",'[2]B.Art NRW'!F149)</f>
        <v>-1.7</v>
      </c>
      <c r="H149" s="24">
        <f>IF('[2]B.Art NRW'!G149="...","",'[2]B.Art NRW'!G149)</f>
        <v>-23.5</v>
      </c>
      <c r="I149" s="24">
        <f>IF('[2]B.Art NRW'!H149="...","",'[2]B.Art NRW'!H149)</f>
        <v>8.8000000000000007</v>
      </c>
      <c r="J149" s="24">
        <f>IF('[2]B.Art NRW'!I149="...","",'[2]B.Art NRW'!I149)</f>
        <v>4.8</v>
      </c>
      <c r="K149" s="24">
        <f>IF('[2]B.Art NRW'!J149="...","",'[2]B.Art NRW'!J149)</f>
        <v>9.9</v>
      </c>
      <c r="L149" s="24">
        <f>IF('[2]B.Art NRW'!K149="...","",'[2]B.Art NRW'!K149)</f>
        <v>14.6</v>
      </c>
      <c r="M149" s="24">
        <f>IF('[2]B.Art NRW'!L149="...","",'[2]B.Art NRW'!L149)</f>
        <v>-14.5</v>
      </c>
      <c r="N149" s="24">
        <f>IF('[2]B.Art NRW'!M149="...","",'[2]B.Art NRW'!M149)</f>
        <v>4.5999999999999996</v>
      </c>
      <c r="O149" s="24">
        <f>IF('[2]B.Art NRW'!N149="...","",'[2]B.Art NRW'!N149)</f>
        <v>1.2</v>
      </c>
      <c r="P149" s="24">
        <f>IF('[2]B.Art NRW'!O149="...","",'[2]B.Art NRW'!O149)</f>
        <v>-0.2</v>
      </c>
      <c r="Q149" s="24" t="str">
        <f>IF('[2]B.Art NRW'!P149="...","",'[2]B.Art NRW'!P149)</f>
        <v/>
      </c>
    </row>
    <row r="150" spans="1:17" ht="13.2" x14ac:dyDescent="0.25">
      <c r="C150" s="9" t="s">
        <v>28</v>
      </c>
      <c r="D150" s="3" t="s">
        <v>26</v>
      </c>
      <c r="E150" s="8">
        <f>100*E148/'2024'!E148-100</f>
        <v>-22.660306372405387</v>
      </c>
      <c r="F150" s="24">
        <f>IF('[2]B.Art NRW'!E150="...","",'[2]B.Art NRW'!E150)</f>
        <v>-7.3</v>
      </c>
      <c r="G150" s="24">
        <f>IF('[2]B.Art NRW'!F150="...","",'[2]B.Art NRW'!F150)</f>
        <v>-14.2</v>
      </c>
      <c r="H150" s="24">
        <f>IF('[2]B.Art NRW'!G150="...","",'[2]B.Art NRW'!G150)</f>
        <v>-34.799999999999997</v>
      </c>
      <c r="I150" s="24">
        <f>IF('[2]B.Art NRW'!H150="...","",'[2]B.Art NRW'!H150)</f>
        <v>2.9</v>
      </c>
      <c r="J150" s="24">
        <f>IF('[2]B.Art NRW'!I150="...","",'[2]B.Art NRW'!I150)</f>
        <v>-21.6</v>
      </c>
      <c r="K150" s="24">
        <f>IF('[2]B.Art NRW'!J150="...","",'[2]B.Art NRW'!J150)</f>
        <v>-38.200000000000003</v>
      </c>
      <c r="L150" s="24">
        <f>IF('[2]B.Art NRW'!K150="...","",'[2]B.Art NRW'!K150)</f>
        <v>-36.700000000000003</v>
      </c>
      <c r="M150" s="24">
        <f>IF('[2]B.Art NRW'!L150="...","",'[2]B.Art NRW'!L150)</f>
        <v>-8.8000000000000007</v>
      </c>
      <c r="N150" s="24">
        <f>IF('[2]B.Art NRW'!M150="...","",'[2]B.Art NRW'!M150)</f>
        <v>-30.9</v>
      </c>
      <c r="O150" s="24">
        <f>IF('[2]B.Art NRW'!N150="...","",'[2]B.Art NRW'!N150)</f>
        <v>-10.9</v>
      </c>
      <c r="P150" s="24">
        <f>IF('[2]B.Art NRW'!O150="...","",'[2]B.Art NRW'!O150)</f>
        <v>-10.3</v>
      </c>
      <c r="Q150" s="24" t="str">
        <f>IF('[2]B.Art NRW'!P150="...","",'[2]B.Art NRW'!P150)</f>
        <v/>
      </c>
    </row>
    <row r="151" spans="1:17" ht="13.2" x14ac:dyDescent="0.25">
      <c r="B151" s="9" t="s">
        <v>30</v>
      </c>
      <c r="D151" s="3" t="s">
        <v>21</v>
      </c>
      <c r="E151" s="8">
        <f>E145/E139</f>
        <v>2.2877895599352733</v>
      </c>
      <c r="F151" s="24">
        <f>IF('[2]B.Art NRW'!E151="...","",'[2]B.Art NRW'!E151)</f>
        <v>2.1</v>
      </c>
      <c r="G151" s="24">
        <f>IF('[2]B.Art NRW'!F151="...","",'[2]B.Art NRW'!F151)</f>
        <v>2.1</v>
      </c>
      <c r="H151" s="24">
        <f>IF('[2]B.Art NRW'!G151="...","",'[2]B.Art NRW'!G151)</f>
        <v>2.1</v>
      </c>
      <c r="I151" s="24">
        <f>IF('[2]B.Art NRW'!H151="...","",'[2]B.Art NRW'!H151)</f>
        <v>2.4</v>
      </c>
      <c r="J151" s="24">
        <f>IF('[2]B.Art NRW'!I151="...","",'[2]B.Art NRW'!I151)</f>
        <v>2.1</v>
      </c>
      <c r="K151" s="24">
        <f>IF('[2]B.Art NRW'!J151="...","",'[2]B.Art NRW'!J151)</f>
        <v>2.2000000000000002</v>
      </c>
      <c r="L151" s="24">
        <f>IF('[2]B.Art NRW'!K151="...","",'[2]B.Art NRW'!K151)</f>
        <v>2.7</v>
      </c>
      <c r="M151" s="24">
        <f>IF('[2]B.Art NRW'!L151="...","",'[2]B.Art NRW'!L151)</f>
        <v>2.7</v>
      </c>
      <c r="N151" s="24">
        <f>IF('[2]B.Art NRW'!M151="...","",'[2]B.Art NRW'!M151)</f>
        <v>2.2000000000000002</v>
      </c>
      <c r="O151" s="24">
        <f>IF('[2]B.Art NRW'!N151="...","",'[2]B.Art NRW'!N151)</f>
        <v>2.4</v>
      </c>
      <c r="P151" s="24">
        <f>IF('[2]B.Art NRW'!O151="...","",'[2]B.Art NRW'!O151)</f>
        <v>2</v>
      </c>
      <c r="Q151" s="24" t="str">
        <f>IF('[2]B.Art NRW'!P151="...","",'[2]B.Art NRW'!P151)</f>
        <v/>
      </c>
    </row>
    <row r="152" spans="1:17" ht="13.2" x14ac:dyDescent="0.25">
      <c r="B152" s="9" t="s">
        <v>31</v>
      </c>
      <c r="D152" s="3" t="s">
        <v>32</v>
      </c>
      <c r="E152" s="7"/>
      <c r="F152" s="24">
        <f>IF('[2]B.Art NRW'!E152="...","",'[2]B.Art NRW'!E152)</f>
        <v>14.4</v>
      </c>
      <c r="G152" s="24">
        <f>IF('[2]B.Art NRW'!F152="...","",'[2]B.Art NRW'!F152)</f>
        <v>19.3</v>
      </c>
      <c r="H152" s="24">
        <f>IF('[2]B.Art NRW'!G152="...","",'[2]B.Art NRW'!G152)</f>
        <v>25.9</v>
      </c>
      <c r="I152" s="24">
        <f>IF('[2]B.Art NRW'!H152="...","",'[2]B.Art NRW'!H152)</f>
        <v>39</v>
      </c>
      <c r="J152" s="24">
        <f>IF('[2]B.Art NRW'!I152="...","",'[2]B.Art NRW'!I152)</f>
        <v>43.5</v>
      </c>
      <c r="K152" s="24">
        <f>IF('[2]B.Art NRW'!J152="...","",'[2]B.Art NRW'!J152)</f>
        <v>45.3</v>
      </c>
      <c r="L152" s="24">
        <f>IF('[2]B.Art NRW'!K152="...","",'[2]B.Art NRW'!K152)</f>
        <v>39.9</v>
      </c>
      <c r="M152" s="24">
        <f>IF('[2]B.Art NRW'!L152="...","",'[2]B.Art NRW'!L152)</f>
        <v>35.700000000000003</v>
      </c>
      <c r="N152" s="24">
        <f>IF('[2]B.Art NRW'!M152="...","",'[2]B.Art NRW'!M152)</f>
        <v>49.8</v>
      </c>
      <c r="O152" s="24">
        <f>IF('[2]B.Art NRW'!N152="...","",'[2]B.Art NRW'!N152)</f>
        <v>43.9</v>
      </c>
      <c r="P152" s="24">
        <f>IF('[2]B.Art NRW'!O152="...","",'[2]B.Art NRW'!O152)</f>
        <v>26.7</v>
      </c>
      <c r="Q152" s="24" t="str">
        <f>IF('[2]B.Art NRW'!P152="...","",'[2]B.Art NRW'!P152)</f>
        <v/>
      </c>
    </row>
    <row r="153" spans="1:17" ht="13.2" x14ac:dyDescent="0.25">
      <c r="A153" s="9" t="s">
        <v>41</v>
      </c>
      <c r="B153" s="9" t="s">
        <v>20</v>
      </c>
      <c r="D153" s="3" t="s">
        <v>21</v>
      </c>
      <c r="E153" s="7"/>
      <c r="F153" s="24">
        <f>IF('[2]B.Art NRW'!E153="...","",'[2]B.Art NRW'!E153)</f>
        <v>109</v>
      </c>
      <c r="G153" s="24">
        <f>IF('[2]B.Art NRW'!F153="...","",'[2]B.Art NRW'!F153)</f>
        <v>109</v>
      </c>
      <c r="H153" s="24">
        <f>IF('[2]B.Art NRW'!G153="...","",'[2]B.Art NRW'!G153)</f>
        <v>108</v>
      </c>
      <c r="I153" s="24">
        <f>IF('[2]B.Art NRW'!H153="...","",'[2]B.Art NRW'!H153)</f>
        <v>108</v>
      </c>
      <c r="J153" s="24">
        <f>IF('[2]B.Art NRW'!I153="...","",'[2]B.Art NRW'!I153)</f>
        <v>108</v>
      </c>
      <c r="K153" s="24">
        <f>IF('[2]B.Art NRW'!J153="...","",'[2]B.Art NRW'!J153)</f>
        <v>107</v>
      </c>
      <c r="L153" s="24">
        <f>IF('[2]B.Art NRW'!K153="...","",'[2]B.Art NRW'!K153)</f>
        <v>107</v>
      </c>
      <c r="M153" s="24">
        <f>IF('[2]B.Art NRW'!L153="...","",'[2]B.Art NRW'!L153)</f>
        <v>107</v>
      </c>
      <c r="N153" s="24">
        <f>IF('[2]B.Art NRW'!M153="...","",'[2]B.Art NRW'!M153)</f>
        <v>107</v>
      </c>
      <c r="O153" s="24">
        <f>IF('[2]B.Art NRW'!N153="...","",'[2]B.Art NRW'!N153)</f>
        <v>106</v>
      </c>
      <c r="P153" s="24">
        <f>IF('[2]B.Art NRW'!O153="...","",'[2]B.Art NRW'!O153)</f>
        <v>105</v>
      </c>
      <c r="Q153" s="24" t="str">
        <f>IF('[2]B.Art NRW'!P153="...","",'[2]B.Art NRW'!P153)</f>
        <v/>
      </c>
    </row>
    <row r="154" spans="1:17" ht="13.2" x14ac:dyDescent="0.25">
      <c r="B154" s="9" t="s">
        <v>22</v>
      </c>
      <c r="D154" s="3" t="s">
        <v>21</v>
      </c>
      <c r="E154" s="7"/>
      <c r="F154" s="24">
        <f>IF('[2]B.Art NRW'!E154="...","",'[2]B.Art NRW'!E154)</f>
        <v>108</v>
      </c>
      <c r="G154" s="24">
        <f>IF('[2]B.Art NRW'!F154="...","",'[2]B.Art NRW'!F154)</f>
        <v>108</v>
      </c>
      <c r="H154" s="24">
        <f>IF('[2]B.Art NRW'!G154="...","",'[2]B.Art NRW'!G154)</f>
        <v>107</v>
      </c>
      <c r="I154" s="24">
        <f>IF('[2]B.Art NRW'!H154="...","",'[2]B.Art NRW'!H154)</f>
        <v>107</v>
      </c>
      <c r="J154" s="24">
        <f>IF('[2]B.Art NRW'!I154="...","",'[2]B.Art NRW'!I154)</f>
        <v>107</v>
      </c>
      <c r="K154" s="24">
        <f>IF('[2]B.Art NRW'!J154="...","",'[2]B.Art NRW'!J154)</f>
        <v>106</v>
      </c>
      <c r="L154" s="24">
        <f>IF('[2]B.Art NRW'!K154="...","",'[2]B.Art NRW'!K154)</f>
        <v>106</v>
      </c>
      <c r="M154" s="24">
        <f>IF('[2]B.Art NRW'!L154="...","",'[2]B.Art NRW'!L154)</f>
        <v>106</v>
      </c>
      <c r="N154" s="24">
        <f>IF('[2]B.Art NRW'!M154="...","",'[2]B.Art NRW'!M154)</f>
        <v>106</v>
      </c>
      <c r="O154" s="24">
        <f>IF('[2]B.Art NRW'!N154="...","",'[2]B.Art NRW'!N154)</f>
        <v>105</v>
      </c>
      <c r="P154" s="24">
        <f>IF('[2]B.Art NRW'!O154="...","",'[2]B.Art NRW'!O154)</f>
        <v>104</v>
      </c>
      <c r="Q154" s="24" t="str">
        <f>IF('[2]B.Art NRW'!P154="...","",'[2]B.Art NRW'!P154)</f>
        <v/>
      </c>
    </row>
    <row r="155" spans="1:17" ht="13.2" x14ac:dyDescent="0.25">
      <c r="B155" s="9" t="s">
        <v>23</v>
      </c>
      <c r="D155" s="3" t="s">
        <v>21</v>
      </c>
      <c r="E155" s="7"/>
      <c r="F155" s="24">
        <f>IF('[2]B.Art NRW'!E155="...","",'[2]B.Art NRW'!E155)</f>
        <v>19428</v>
      </c>
      <c r="G155" s="24">
        <f>IF('[2]B.Art NRW'!F155="...","",'[2]B.Art NRW'!F155)</f>
        <v>19486</v>
      </c>
      <c r="H155" s="24">
        <f>IF('[2]B.Art NRW'!G155="...","",'[2]B.Art NRW'!G155)</f>
        <v>19434</v>
      </c>
      <c r="I155" s="24">
        <f>IF('[2]B.Art NRW'!H155="...","",'[2]B.Art NRW'!H155)</f>
        <v>19401</v>
      </c>
      <c r="J155" s="24">
        <f>IF('[2]B.Art NRW'!I155="...","",'[2]B.Art NRW'!I155)</f>
        <v>19404</v>
      </c>
      <c r="K155" s="24">
        <f>IF('[2]B.Art NRW'!J155="...","",'[2]B.Art NRW'!J155)</f>
        <v>19377</v>
      </c>
      <c r="L155" s="24">
        <f>IF('[2]B.Art NRW'!K155="...","",'[2]B.Art NRW'!K155)</f>
        <v>19385</v>
      </c>
      <c r="M155" s="24">
        <f>IF('[2]B.Art NRW'!L155="...","",'[2]B.Art NRW'!L155)</f>
        <v>19419</v>
      </c>
      <c r="N155" s="24">
        <f>IF('[2]B.Art NRW'!M155="...","",'[2]B.Art NRW'!M155)</f>
        <v>19418</v>
      </c>
      <c r="O155" s="24">
        <f>IF('[2]B.Art NRW'!N155="...","",'[2]B.Art NRW'!N155)</f>
        <v>19397</v>
      </c>
      <c r="P155" s="24">
        <f>IF('[2]B.Art NRW'!O155="...","",'[2]B.Art NRW'!O155)</f>
        <v>19337</v>
      </c>
      <c r="Q155" s="24" t="str">
        <f>IF('[2]B.Art NRW'!P155="...","",'[2]B.Art NRW'!P155)</f>
        <v/>
      </c>
    </row>
    <row r="156" spans="1:17" ht="13.2" x14ac:dyDescent="0.25">
      <c r="B156" s="9" t="s">
        <v>24</v>
      </c>
      <c r="D156" s="3" t="s">
        <v>21</v>
      </c>
      <c r="E156" s="7"/>
      <c r="F156" s="24">
        <f>IF('[2]B.Art NRW'!E156="...","",'[2]B.Art NRW'!E156)</f>
        <v>19044</v>
      </c>
      <c r="G156" s="24">
        <f>IF('[2]B.Art NRW'!F156="...","",'[2]B.Art NRW'!F156)</f>
        <v>19128</v>
      </c>
      <c r="H156" s="24">
        <f>IF('[2]B.Art NRW'!G156="...","",'[2]B.Art NRW'!G156)</f>
        <v>18989</v>
      </c>
      <c r="I156" s="24">
        <f>IF('[2]B.Art NRW'!H156="...","",'[2]B.Art NRW'!H156)</f>
        <v>19003</v>
      </c>
      <c r="J156" s="24">
        <f>IF('[2]B.Art NRW'!I156="...","",'[2]B.Art NRW'!I156)</f>
        <v>19069</v>
      </c>
      <c r="K156" s="24">
        <f>IF('[2]B.Art NRW'!J156="...","",'[2]B.Art NRW'!J156)</f>
        <v>19000</v>
      </c>
      <c r="L156" s="24">
        <f>IF('[2]B.Art NRW'!K156="...","",'[2]B.Art NRW'!K156)</f>
        <v>18891</v>
      </c>
      <c r="M156" s="24">
        <f>IF('[2]B.Art NRW'!L156="...","",'[2]B.Art NRW'!L156)</f>
        <v>18997</v>
      </c>
      <c r="N156" s="24">
        <f>IF('[2]B.Art NRW'!M156="...","",'[2]B.Art NRW'!M156)</f>
        <v>18865</v>
      </c>
      <c r="O156" s="24">
        <f>IF('[2]B.Art NRW'!N156="...","",'[2]B.Art NRW'!N156)</f>
        <v>18782</v>
      </c>
      <c r="P156" s="24">
        <f>IF('[2]B.Art NRW'!O156="...","",'[2]B.Art NRW'!O156)</f>
        <v>18775</v>
      </c>
      <c r="Q156" s="24" t="str">
        <f>IF('[2]B.Art NRW'!P156="...","",'[2]B.Art NRW'!P156)</f>
        <v/>
      </c>
    </row>
    <row r="157" spans="1:17" ht="13.2" x14ac:dyDescent="0.25">
      <c r="B157" s="9" t="s">
        <v>25</v>
      </c>
      <c r="D157" s="3" t="s">
        <v>21</v>
      </c>
      <c r="E157" s="7">
        <f>SUM(F157:Q157)</f>
        <v>219604</v>
      </c>
      <c r="F157" s="24">
        <f>IF('[2]B.Art NRW'!E157="...","",'[2]B.Art NRW'!E157)</f>
        <v>20675</v>
      </c>
      <c r="G157" s="24">
        <f>IF('[2]B.Art NRW'!F157="...","",'[2]B.Art NRW'!F157)</f>
        <v>18815</v>
      </c>
      <c r="H157" s="24">
        <f>IF('[2]B.Art NRW'!G157="...","",'[2]B.Art NRW'!G157)</f>
        <v>19875</v>
      </c>
      <c r="I157" s="24">
        <f>IF('[2]B.Art NRW'!H157="...","",'[2]B.Art NRW'!H157)</f>
        <v>20954</v>
      </c>
      <c r="J157" s="24">
        <f>IF('[2]B.Art NRW'!I157="...","",'[2]B.Art NRW'!I157)</f>
        <v>19437</v>
      </c>
      <c r="K157" s="24">
        <f>IF('[2]B.Art NRW'!J157="...","",'[2]B.Art NRW'!J157)</f>
        <v>19147</v>
      </c>
      <c r="L157" s="24">
        <f>IF('[2]B.Art NRW'!K157="...","",'[2]B.Art NRW'!K157)</f>
        <v>21726</v>
      </c>
      <c r="M157" s="24">
        <f>IF('[2]B.Art NRW'!L157="...","",'[2]B.Art NRW'!L157)</f>
        <v>18968</v>
      </c>
      <c r="N157" s="24">
        <f>IF('[2]B.Art NRW'!M157="...","",'[2]B.Art NRW'!M157)</f>
        <v>20537</v>
      </c>
      <c r="O157" s="24">
        <f>IF('[2]B.Art NRW'!N157="...","",'[2]B.Art NRW'!N157)</f>
        <v>20699</v>
      </c>
      <c r="P157" s="24">
        <f>IF('[2]B.Art NRW'!O157="...","",'[2]B.Art NRW'!O157)</f>
        <v>18771</v>
      </c>
      <c r="Q157" s="24" t="str">
        <f>IF('[2]B.Art NRW'!P157="...","",'[2]B.Art NRW'!P157)</f>
        <v/>
      </c>
    </row>
    <row r="158" spans="1:17" ht="13.2" x14ac:dyDescent="0.25">
      <c r="D158" s="3" t="s">
        <v>26</v>
      </c>
      <c r="E158" s="8">
        <f>100*E157/'2024'!E157-100</f>
        <v>-0.33221988236148547</v>
      </c>
      <c r="F158" s="24">
        <f>IF('[2]B.Art NRW'!E158="...","",'[2]B.Art NRW'!E158)</f>
        <v>4</v>
      </c>
      <c r="G158" s="24">
        <f>IF('[2]B.Art NRW'!F158="...","",'[2]B.Art NRW'!F158)</f>
        <v>-2.4</v>
      </c>
      <c r="H158" s="24">
        <f>IF('[2]B.Art NRW'!G158="...","",'[2]B.Art NRW'!G158)</f>
        <v>0.6</v>
      </c>
      <c r="I158" s="24">
        <f>IF('[2]B.Art NRW'!H158="...","",'[2]B.Art NRW'!H158)</f>
        <v>4.7</v>
      </c>
      <c r="J158" s="24">
        <f>IF('[2]B.Art NRW'!I158="...","",'[2]B.Art NRW'!I158)</f>
        <v>-1.7</v>
      </c>
      <c r="K158" s="24">
        <f>IF('[2]B.Art NRW'!J158="...","",'[2]B.Art NRW'!J158)</f>
        <v>1.5</v>
      </c>
      <c r="L158" s="24">
        <f>IF('[2]B.Art NRW'!K158="...","",'[2]B.Art NRW'!K158)</f>
        <v>-1.3</v>
      </c>
      <c r="M158" s="24">
        <f>IF('[2]B.Art NRW'!L158="...","",'[2]B.Art NRW'!L158)</f>
        <v>-5.9</v>
      </c>
      <c r="N158" s="24">
        <f>IF('[2]B.Art NRW'!M158="...","",'[2]B.Art NRW'!M158)</f>
        <v>4.8</v>
      </c>
      <c r="O158" s="24">
        <f>IF('[2]B.Art NRW'!N158="...","",'[2]B.Art NRW'!N158)</f>
        <v>-4.5</v>
      </c>
      <c r="P158" s="24">
        <f>IF('[2]B.Art NRW'!O158="...","",'[2]B.Art NRW'!O158)</f>
        <v>-2.9</v>
      </c>
      <c r="Q158" s="24" t="str">
        <f>IF('[2]B.Art NRW'!P158="...","",'[2]B.Art NRW'!P158)</f>
        <v/>
      </c>
    </row>
    <row r="159" spans="1:17" ht="13.2" x14ac:dyDescent="0.25">
      <c r="B159" s="9" t="s">
        <v>25</v>
      </c>
      <c r="C159" s="9" t="s">
        <v>27</v>
      </c>
      <c r="D159" s="3" t="s">
        <v>21</v>
      </c>
      <c r="E159" s="7">
        <f>SUM(F159:Q159)</f>
        <v>219409</v>
      </c>
      <c r="F159" s="24">
        <f>IF('[2]B.Art NRW'!E159="...","",'[2]B.Art NRW'!E159)</f>
        <v>20650</v>
      </c>
      <c r="G159" s="24">
        <f>IF('[2]B.Art NRW'!F159="...","",'[2]B.Art NRW'!F159)</f>
        <v>18794</v>
      </c>
      <c r="H159" s="24">
        <f>IF('[2]B.Art NRW'!G159="...","",'[2]B.Art NRW'!G159)</f>
        <v>19865</v>
      </c>
      <c r="I159" s="24">
        <f>IF('[2]B.Art NRW'!H159="...","",'[2]B.Art NRW'!H159)</f>
        <v>20930</v>
      </c>
      <c r="J159" s="24">
        <f>IF('[2]B.Art NRW'!I159="...","",'[2]B.Art NRW'!I159)</f>
        <v>19423</v>
      </c>
      <c r="K159" s="24">
        <f>IF('[2]B.Art NRW'!J159="...","",'[2]B.Art NRW'!J159)</f>
        <v>19135</v>
      </c>
      <c r="L159" s="24">
        <f>IF('[2]B.Art NRW'!K159="...","",'[2]B.Art NRW'!K159)</f>
        <v>21698</v>
      </c>
      <c r="M159" s="24">
        <f>IF('[2]B.Art NRW'!L159="...","",'[2]B.Art NRW'!L159)</f>
        <v>18950</v>
      </c>
      <c r="N159" s="24">
        <f>IF('[2]B.Art NRW'!M159="...","",'[2]B.Art NRW'!M159)</f>
        <v>20521</v>
      </c>
      <c r="O159" s="24">
        <f>IF('[2]B.Art NRW'!N159="...","",'[2]B.Art NRW'!N159)</f>
        <v>20678</v>
      </c>
      <c r="P159" s="24">
        <f>IF('[2]B.Art NRW'!O159="...","",'[2]B.Art NRW'!O159)</f>
        <v>18765</v>
      </c>
      <c r="Q159" s="24" t="str">
        <f>IF('[2]B.Art NRW'!P159="...","",'[2]B.Art NRW'!P159)</f>
        <v/>
      </c>
    </row>
    <row r="160" spans="1:17" ht="13.2" x14ac:dyDescent="0.25">
      <c r="C160" s="9" t="s">
        <v>28</v>
      </c>
      <c r="D160" s="3" t="s">
        <v>21</v>
      </c>
      <c r="E160" s="7">
        <f>SUM(F160:Q160)</f>
        <v>195</v>
      </c>
      <c r="F160" s="24">
        <f>IF('[2]B.Art NRW'!E160="...","",'[2]B.Art NRW'!E160)</f>
        <v>25</v>
      </c>
      <c r="G160" s="24">
        <f>IF('[2]B.Art NRW'!F160="...","",'[2]B.Art NRW'!F160)</f>
        <v>21</v>
      </c>
      <c r="H160" s="24">
        <f>IF('[2]B.Art NRW'!G160="...","",'[2]B.Art NRW'!G160)</f>
        <v>10</v>
      </c>
      <c r="I160" s="24">
        <f>IF('[2]B.Art NRW'!H160="...","",'[2]B.Art NRW'!H160)</f>
        <v>24</v>
      </c>
      <c r="J160" s="24">
        <f>IF('[2]B.Art NRW'!I160="...","",'[2]B.Art NRW'!I160)</f>
        <v>14</v>
      </c>
      <c r="K160" s="24">
        <f>IF('[2]B.Art NRW'!J160="...","",'[2]B.Art NRW'!J160)</f>
        <v>12</v>
      </c>
      <c r="L160" s="24">
        <f>IF('[2]B.Art NRW'!K160="...","",'[2]B.Art NRW'!K160)</f>
        <v>28</v>
      </c>
      <c r="M160" s="24">
        <f>IF('[2]B.Art NRW'!L160="...","",'[2]B.Art NRW'!L160)</f>
        <v>18</v>
      </c>
      <c r="N160" s="24">
        <f>IF('[2]B.Art NRW'!M160="...","",'[2]B.Art NRW'!M160)</f>
        <v>16</v>
      </c>
      <c r="O160" s="24">
        <f>IF('[2]B.Art NRW'!N160="...","",'[2]B.Art NRW'!N160)</f>
        <v>21</v>
      </c>
      <c r="P160" s="24">
        <f>IF('[2]B.Art NRW'!O160="...","",'[2]B.Art NRW'!O160)</f>
        <v>6</v>
      </c>
      <c r="Q160" s="24" t="str">
        <f>IF('[2]B.Art NRW'!P160="...","",'[2]B.Art NRW'!P160)</f>
        <v/>
      </c>
    </row>
    <row r="161" spans="1:17" ht="13.2" x14ac:dyDescent="0.25">
      <c r="C161" s="9" t="s">
        <v>27</v>
      </c>
      <c r="D161" s="3" t="s">
        <v>26</v>
      </c>
      <c r="E161" s="8">
        <f>100*E159/'2024'!E159-100</f>
        <v>-0.3071540541154576</v>
      </c>
      <c r="F161" s="24">
        <f>IF('[2]B.Art NRW'!E161="...","",'[2]B.Art NRW'!E161)</f>
        <v>4</v>
      </c>
      <c r="G161" s="24">
        <f>IF('[2]B.Art NRW'!F161="...","",'[2]B.Art NRW'!F161)</f>
        <v>-2.2999999999999998</v>
      </c>
      <c r="H161" s="24">
        <f>IF('[2]B.Art NRW'!G161="...","",'[2]B.Art NRW'!G161)</f>
        <v>0.6</v>
      </c>
      <c r="I161" s="24">
        <f>IF('[2]B.Art NRW'!H161="...","",'[2]B.Art NRW'!H161)</f>
        <v>4.5999999999999996</v>
      </c>
      <c r="J161" s="24">
        <f>IF('[2]B.Art NRW'!I161="...","",'[2]B.Art NRW'!I161)</f>
        <v>-1.6</v>
      </c>
      <c r="K161" s="24">
        <f>IF('[2]B.Art NRW'!J161="...","",'[2]B.Art NRW'!J161)</f>
        <v>1.6</v>
      </c>
      <c r="L161" s="24">
        <f>IF('[2]B.Art NRW'!K161="...","",'[2]B.Art NRW'!K161)</f>
        <v>-1.3</v>
      </c>
      <c r="M161" s="24">
        <f>IF('[2]B.Art NRW'!L161="...","",'[2]B.Art NRW'!L161)</f>
        <v>-5.8</v>
      </c>
      <c r="N161" s="24">
        <f>IF('[2]B.Art NRW'!M161="...","",'[2]B.Art NRW'!M161)</f>
        <v>4.9000000000000004</v>
      </c>
      <c r="O161" s="24">
        <f>IF('[2]B.Art NRW'!N161="...","",'[2]B.Art NRW'!N161)</f>
        <v>-4.5</v>
      </c>
      <c r="P161" s="24">
        <f>IF('[2]B.Art NRW'!O161="...","",'[2]B.Art NRW'!O161)</f>
        <v>-2.8</v>
      </c>
      <c r="Q161" s="24" t="str">
        <f>IF('[2]B.Art NRW'!P161="...","",'[2]B.Art NRW'!P161)</f>
        <v/>
      </c>
    </row>
    <row r="162" spans="1:17" ht="13.2" x14ac:dyDescent="0.25">
      <c r="C162" s="9" t="s">
        <v>28</v>
      </c>
      <c r="D162" s="3" t="s">
        <v>26</v>
      </c>
      <c r="E162" s="8">
        <f>100*E160/'2024'!E160-100</f>
        <v>-22.310756972111548</v>
      </c>
      <c r="F162" s="24">
        <f>IF('[2]B.Art NRW'!E162="...","",'[2]B.Art NRW'!E162)</f>
        <v>4.2</v>
      </c>
      <c r="G162" s="24">
        <f>IF('[2]B.Art NRW'!F162="...","",'[2]B.Art NRW'!F162)</f>
        <v>-27.6</v>
      </c>
      <c r="H162" s="24">
        <f>IF('[2]B.Art NRW'!G162="...","",'[2]B.Art NRW'!G162)</f>
        <v>-60</v>
      </c>
      <c r="I162" s="24">
        <f>IF('[2]B.Art NRW'!H162="...","",'[2]B.Art NRW'!H162)</f>
        <v>50</v>
      </c>
      <c r="J162" s="24">
        <f>IF('[2]B.Art NRW'!I162="...","",'[2]B.Art NRW'!I162)</f>
        <v>-44</v>
      </c>
      <c r="K162" s="24">
        <f>IF('[2]B.Art NRW'!J162="...","",'[2]B.Art NRW'!J162)</f>
        <v>-33.299999999999997</v>
      </c>
      <c r="L162" s="24">
        <f>IF('[2]B.Art NRW'!K162="...","",'[2]B.Art NRW'!K162)</f>
        <v>55.6</v>
      </c>
      <c r="M162" s="24">
        <f>IF('[2]B.Art NRW'!L162="...","",'[2]B.Art NRW'!L162)</f>
        <v>-33.299999999999997</v>
      </c>
      <c r="N162" s="24">
        <f>IF('[2]B.Art NRW'!M162="...","",'[2]B.Art NRW'!M162)</f>
        <v>-33.299999999999997</v>
      </c>
      <c r="O162" s="24">
        <f>IF('[2]B.Art NRW'!N162="...","",'[2]B.Art NRW'!N162)</f>
        <v>0</v>
      </c>
      <c r="P162" s="24">
        <f>IF('[2]B.Art NRW'!O162="...","",'[2]B.Art NRW'!O162)</f>
        <v>-75</v>
      </c>
      <c r="Q162" s="24" t="str">
        <f>IF('[2]B.Art NRW'!P162="...","",'[2]B.Art NRW'!P162)</f>
        <v/>
      </c>
    </row>
    <row r="163" spans="1:17" ht="13.2" x14ac:dyDescent="0.25">
      <c r="B163" s="9" t="s">
        <v>29</v>
      </c>
      <c r="D163" s="3" t="s">
        <v>21</v>
      </c>
      <c r="E163" s="7">
        <f>SUM(F163:Q163)</f>
        <v>5681203</v>
      </c>
      <c r="F163" s="24">
        <f>IF('[2]B.Art NRW'!E163="...","",'[2]B.Art NRW'!E163)</f>
        <v>480861</v>
      </c>
      <c r="G163" s="24">
        <f>IF('[2]B.Art NRW'!F163="...","",'[2]B.Art NRW'!F163)</f>
        <v>483581</v>
      </c>
      <c r="H163" s="24">
        <f>IF('[2]B.Art NRW'!G163="...","",'[2]B.Art NRW'!G163)</f>
        <v>538395</v>
      </c>
      <c r="I163" s="24">
        <f>IF('[2]B.Art NRW'!H163="...","",'[2]B.Art NRW'!H163)</f>
        <v>518730</v>
      </c>
      <c r="J163" s="24">
        <f>IF('[2]B.Art NRW'!I163="...","",'[2]B.Art NRW'!I163)</f>
        <v>532111</v>
      </c>
      <c r="K163" s="24">
        <f>IF('[2]B.Art NRW'!J163="...","",'[2]B.Art NRW'!J163)</f>
        <v>509188</v>
      </c>
      <c r="L163" s="24">
        <f>IF('[2]B.Art NRW'!K163="...","",'[2]B.Art NRW'!K163)</f>
        <v>535092</v>
      </c>
      <c r="M163" s="24">
        <f>IF('[2]B.Art NRW'!L163="...","",'[2]B.Art NRW'!L163)</f>
        <v>524177</v>
      </c>
      <c r="N163" s="24">
        <f>IF('[2]B.Art NRW'!M163="...","",'[2]B.Art NRW'!M163)</f>
        <v>518310</v>
      </c>
      <c r="O163" s="24">
        <f>IF('[2]B.Art NRW'!N163="...","",'[2]B.Art NRW'!N163)</f>
        <v>529850</v>
      </c>
      <c r="P163" s="24">
        <f>IF('[2]B.Art NRW'!O163="...","",'[2]B.Art NRW'!O163)</f>
        <v>510908</v>
      </c>
      <c r="Q163" s="24" t="str">
        <f>IF('[2]B.Art NRW'!P163="...","",'[2]B.Art NRW'!P163)</f>
        <v/>
      </c>
    </row>
    <row r="164" spans="1:17" ht="13.2" x14ac:dyDescent="0.25">
      <c r="D164" s="3" t="s">
        <v>26</v>
      </c>
      <c r="E164" s="8">
        <f>100*E163/'2024'!E163-100</f>
        <v>0.11526677712258504</v>
      </c>
      <c r="F164" s="24">
        <f>IF('[2]B.Art NRW'!E164="...","",'[2]B.Art NRW'!E164)</f>
        <v>2.1</v>
      </c>
      <c r="G164" s="24">
        <f>IF('[2]B.Art NRW'!F164="...","",'[2]B.Art NRW'!F164)</f>
        <v>-2.1</v>
      </c>
      <c r="H164" s="24">
        <f>IF('[2]B.Art NRW'!G164="...","",'[2]B.Art NRW'!G164)</f>
        <v>2.9</v>
      </c>
      <c r="I164" s="24">
        <f>IF('[2]B.Art NRW'!H164="...","",'[2]B.Art NRW'!H164)</f>
        <v>2.2000000000000002</v>
      </c>
      <c r="J164" s="24">
        <f>IF('[2]B.Art NRW'!I164="...","",'[2]B.Art NRW'!I164)</f>
        <v>2.6</v>
      </c>
      <c r="K164" s="24">
        <f>IF('[2]B.Art NRW'!J164="...","",'[2]B.Art NRW'!J164)</f>
        <v>-0.3</v>
      </c>
      <c r="L164" s="24">
        <f>IF('[2]B.Art NRW'!K164="...","",'[2]B.Art NRW'!K164)</f>
        <v>-1.4</v>
      </c>
      <c r="M164" s="24">
        <f>IF('[2]B.Art NRW'!L164="...","",'[2]B.Art NRW'!L164)</f>
        <v>-1.7</v>
      </c>
      <c r="N164" s="24">
        <f>IF('[2]B.Art NRW'!M164="...","",'[2]B.Art NRW'!M164)</f>
        <v>-0.4</v>
      </c>
      <c r="O164" s="24">
        <f>IF('[2]B.Art NRW'!N164="...","",'[2]B.Art NRW'!N164)</f>
        <v>-1.7</v>
      </c>
      <c r="P164" s="24">
        <f>IF('[2]B.Art NRW'!O164="...","",'[2]B.Art NRW'!O164)</f>
        <v>-0.8</v>
      </c>
      <c r="Q164" s="24" t="str">
        <f>IF('[2]B.Art NRW'!P164="...","",'[2]B.Art NRW'!P164)</f>
        <v/>
      </c>
    </row>
    <row r="165" spans="1:17" ht="13.2" x14ac:dyDescent="0.25">
      <c r="B165" s="9" t="s">
        <v>29</v>
      </c>
      <c r="C165" s="9" t="s">
        <v>27</v>
      </c>
      <c r="D165" s="3" t="s">
        <v>21</v>
      </c>
      <c r="E165" s="7">
        <f>SUM(F165:Q165)</f>
        <v>5672187</v>
      </c>
      <c r="F165" s="24">
        <f>IF('[2]B.Art NRW'!E165="...","",'[2]B.Art NRW'!E165)</f>
        <v>479918</v>
      </c>
      <c r="G165" s="24">
        <f>IF('[2]B.Art NRW'!F165="...","",'[2]B.Art NRW'!F165)</f>
        <v>482608</v>
      </c>
      <c r="H165" s="24">
        <f>IF('[2]B.Art NRW'!G165="...","",'[2]B.Art NRW'!G165)</f>
        <v>537630</v>
      </c>
      <c r="I165" s="24">
        <f>IF('[2]B.Art NRW'!H165="...","",'[2]B.Art NRW'!H165)</f>
        <v>518091</v>
      </c>
      <c r="J165" s="24">
        <f>IF('[2]B.Art NRW'!I165="...","",'[2]B.Art NRW'!I165)</f>
        <v>531300</v>
      </c>
      <c r="K165" s="24">
        <f>IF('[2]B.Art NRW'!J165="...","",'[2]B.Art NRW'!J165)</f>
        <v>508582</v>
      </c>
      <c r="L165" s="24">
        <f>IF('[2]B.Art NRW'!K165="...","",'[2]B.Art NRW'!K165)</f>
        <v>534329</v>
      </c>
      <c r="M165" s="24">
        <f>IF('[2]B.Art NRW'!L165="...","",'[2]B.Art NRW'!L165)</f>
        <v>523380</v>
      </c>
      <c r="N165" s="24">
        <f>IF('[2]B.Art NRW'!M165="...","",'[2]B.Art NRW'!M165)</f>
        <v>517506</v>
      </c>
      <c r="O165" s="24">
        <f>IF('[2]B.Art NRW'!N165="...","",'[2]B.Art NRW'!N165)</f>
        <v>528859</v>
      </c>
      <c r="P165" s="24">
        <f>IF('[2]B.Art NRW'!O165="...","",'[2]B.Art NRW'!O165)</f>
        <v>509984</v>
      </c>
      <c r="Q165" s="24" t="str">
        <f>IF('[2]B.Art NRW'!P165="...","",'[2]B.Art NRW'!P165)</f>
        <v/>
      </c>
    </row>
    <row r="166" spans="1:17" ht="13.2" x14ac:dyDescent="0.25">
      <c r="C166" s="9" t="s">
        <v>28</v>
      </c>
      <c r="D166" s="3" t="s">
        <v>21</v>
      </c>
      <c r="E166" s="7">
        <f>SUM(F166:Q166)</f>
        <v>9016</v>
      </c>
      <c r="F166" s="24">
        <f>IF('[2]B.Art NRW'!E166="...","",'[2]B.Art NRW'!E166)</f>
        <v>943</v>
      </c>
      <c r="G166" s="24">
        <f>IF('[2]B.Art NRW'!F166="...","",'[2]B.Art NRW'!F166)</f>
        <v>973</v>
      </c>
      <c r="H166" s="24">
        <f>IF('[2]B.Art NRW'!G166="...","",'[2]B.Art NRW'!G166)</f>
        <v>765</v>
      </c>
      <c r="I166" s="24">
        <f>IF('[2]B.Art NRW'!H166="...","",'[2]B.Art NRW'!H166)</f>
        <v>639</v>
      </c>
      <c r="J166" s="24">
        <f>IF('[2]B.Art NRW'!I166="...","",'[2]B.Art NRW'!I166)</f>
        <v>811</v>
      </c>
      <c r="K166" s="24">
        <f>IF('[2]B.Art NRW'!J166="...","",'[2]B.Art NRW'!J166)</f>
        <v>606</v>
      </c>
      <c r="L166" s="24">
        <f>IF('[2]B.Art NRW'!K166="...","",'[2]B.Art NRW'!K166)</f>
        <v>763</v>
      </c>
      <c r="M166" s="24">
        <f>IF('[2]B.Art NRW'!L166="...","",'[2]B.Art NRW'!L166)</f>
        <v>797</v>
      </c>
      <c r="N166" s="24">
        <f>IF('[2]B.Art NRW'!M166="...","",'[2]B.Art NRW'!M166)</f>
        <v>804</v>
      </c>
      <c r="O166" s="24">
        <f>IF('[2]B.Art NRW'!N166="...","",'[2]B.Art NRW'!N166)</f>
        <v>991</v>
      </c>
      <c r="P166" s="24">
        <f>IF('[2]B.Art NRW'!O166="...","",'[2]B.Art NRW'!O166)</f>
        <v>924</v>
      </c>
      <c r="Q166" s="24" t="str">
        <f>IF('[2]B.Art NRW'!P166="...","",'[2]B.Art NRW'!P166)</f>
        <v/>
      </c>
    </row>
    <row r="167" spans="1:17" ht="13.2" x14ac:dyDescent="0.25">
      <c r="C167" s="9" t="s">
        <v>27</v>
      </c>
      <c r="D167" s="3" t="s">
        <v>26</v>
      </c>
      <c r="E167" s="8">
        <f>100*E165/'2024'!E165-100</f>
        <v>0.17774251813321484</v>
      </c>
      <c r="F167" s="24">
        <f>IF('[2]B.Art NRW'!E167="...","",'[2]B.Art NRW'!E167)</f>
        <v>2.2000000000000002</v>
      </c>
      <c r="G167" s="24">
        <f>IF('[2]B.Art NRW'!F167="...","",'[2]B.Art NRW'!F167)</f>
        <v>-2</v>
      </c>
      <c r="H167" s="24">
        <f>IF('[2]B.Art NRW'!G167="...","",'[2]B.Art NRW'!G167)</f>
        <v>3</v>
      </c>
      <c r="I167" s="24">
        <f>IF('[2]B.Art NRW'!H167="...","",'[2]B.Art NRW'!H167)</f>
        <v>2.2999999999999998</v>
      </c>
      <c r="J167" s="24">
        <f>IF('[2]B.Art NRW'!I167="...","",'[2]B.Art NRW'!I167)</f>
        <v>2.7</v>
      </c>
      <c r="K167" s="24">
        <f>IF('[2]B.Art NRW'!J167="...","",'[2]B.Art NRW'!J167)</f>
        <v>-0.3</v>
      </c>
      <c r="L167" s="24">
        <f>IF('[2]B.Art NRW'!K167="...","",'[2]B.Art NRW'!K167)</f>
        <v>-1.3</v>
      </c>
      <c r="M167" s="24">
        <f>IF('[2]B.Art NRW'!L167="...","",'[2]B.Art NRW'!L167)</f>
        <v>-1.6</v>
      </c>
      <c r="N167" s="24">
        <f>IF('[2]B.Art NRW'!M167="...","",'[2]B.Art NRW'!M167)</f>
        <v>-0.3</v>
      </c>
      <c r="O167" s="24">
        <f>IF('[2]B.Art NRW'!N167="...","",'[2]B.Art NRW'!N167)</f>
        <v>-1.6</v>
      </c>
      <c r="P167" s="24">
        <f>IF('[2]B.Art NRW'!O167="...","",'[2]B.Art NRW'!O167)</f>
        <v>-0.8</v>
      </c>
      <c r="Q167" s="24" t="str">
        <f>IF('[2]B.Art NRW'!P167="...","",'[2]B.Art NRW'!P167)</f>
        <v/>
      </c>
    </row>
    <row r="168" spans="1:17" ht="13.2" x14ac:dyDescent="0.25">
      <c r="C168" s="9" t="s">
        <v>28</v>
      </c>
      <c r="D168" s="3" t="s">
        <v>26</v>
      </c>
      <c r="E168" s="8">
        <f>100*E166/'2024'!E166-100</f>
        <v>-28.096339421006462</v>
      </c>
      <c r="F168" s="24">
        <f>IF('[2]B.Art NRW'!E168="...","",'[2]B.Art NRW'!E168)</f>
        <v>-17.600000000000001</v>
      </c>
      <c r="G168" s="24">
        <f>IF('[2]B.Art NRW'!F168="...","",'[2]B.Art NRW'!F168)</f>
        <v>-19.3</v>
      </c>
      <c r="H168" s="24">
        <f>IF('[2]B.Art NRW'!G168="...","",'[2]B.Art NRW'!G168)</f>
        <v>-41.2</v>
      </c>
      <c r="I168" s="24">
        <f>IF('[2]B.Art NRW'!H168="...","",'[2]B.Art NRW'!H168)</f>
        <v>-34</v>
      </c>
      <c r="J168" s="24">
        <f>IF('[2]B.Art NRW'!I168="...","",'[2]B.Art NRW'!I168)</f>
        <v>-20.6</v>
      </c>
      <c r="K168" s="24">
        <f>IF('[2]B.Art NRW'!J168="...","",'[2]B.Art NRW'!J168)</f>
        <v>-38.200000000000003</v>
      </c>
      <c r="L168" s="24">
        <f>IF('[2]B.Art NRW'!K168="...","",'[2]B.Art NRW'!K168)</f>
        <v>-29.8</v>
      </c>
      <c r="M168" s="24">
        <f>IF('[2]B.Art NRW'!L168="...","",'[2]B.Art NRW'!L168)</f>
        <v>-26.3</v>
      </c>
      <c r="N168" s="24">
        <f>IF('[2]B.Art NRW'!M168="...","",'[2]B.Art NRW'!M168)</f>
        <v>-41.5</v>
      </c>
      <c r="O168" s="24">
        <f>IF('[2]B.Art NRW'!N168="...","",'[2]B.Art NRW'!N168)</f>
        <v>-20.2</v>
      </c>
      <c r="P168" s="24">
        <f>IF('[2]B.Art NRW'!O168="...","",'[2]B.Art NRW'!O168)</f>
        <v>-18.3</v>
      </c>
      <c r="Q168" s="24" t="str">
        <f>IF('[2]B.Art NRW'!P168="...","",'[2]B.Art NRW'!P168)</f>
        <v/>
      </c>
    </row>
    <row r="169" spans="1:17" ht="13.2" x14ac:dyDescent="0.25">
      <c r="B169" s="9" t="s">
        <v>30</v>
      </c>
      <c r="D169" s="3" t="s">
        <v>21</v>
      </c>
      <c r="E169" s="8">
        <f>E163/E157</f>
        <v>25.870216389501103</v>
      </c>
      <c r="F169" s="24">
        <f>IF('[2]B.Art NRW'!E169="...","",'[2]B.Art NRW'!E169)</f>
        <v>23.3</v>
      </c>
      <c r="G169" s="24">
        <f>IF('[2]B.Art NRW'!F169="...","",'[2]B.Art NRW'!F169)</f>
        <v>25.7</v>
      </c>
      <c r="H169" s="24">
        <f>IF('[2]B.Art NRW'!G169="...","",'[2]B.Art NRW'!G169)</f>
        <v>27.1</v>
      </c>
      <c r="I169" s="24">
        <f>IF('[2]B.Art NRW'!H169="...","",'[2]B.Art NRW'!H169)</f>
        <v>24.8</v>
      </c>
      <c r="J169" s="24">
        <f>IF('[2]B.Art NRW'!I169="...","",'[2]B.Art NRW'!I169)</f>
        <v>27.4</v>
      </c>
      <c r="K169" s="24">
        <f>IF('[2]B.Art NRW'!J169="...","",'[2]B.Art NRW'!J169)</f>
        <v>26.6</v>
      </c>
      <c r="L169" s="24">
        <f>IF('[2]B.Art NRW'!K169="...","",'[2]B.Art NRW'!K169)</f>
        <v>24.6</v>
      </c>
      <c r="M169" s="24">
        <f>IF('[2]B.Art NRW'!L169="...","",'[2]B.Art NRW'!L169)</f>
        <v>27.6</v>
      </c>
      <c r="N169" s="24">
        <f>IF('[2]B.Art NRW'!M169="...","",'[2]B.Art NRW'!M169)</f>
        <v>25.2</v>
      </c>
      <c r="O169" s="24">
        <f>IF('[2]B.Art NRW'!N169="...","",'[2]B.Art NRW'!N169)</f>
        <v>25.6</v>
      </c>
      <c r="P169" s="24">
        <f>IF('[2]B.Art NRW'!O169="...","",'[2]B.Art NRW'!O169)</f>
        <v>27.2</v>
      </c>
      <c r="Q169" s="24" t="str">
        <f>IF('[2]B.Art NRW'!P169="...","",'[2]B.Art NRW'!P169)</f>
        <v/>
      </c>
    </row>
    <row r="170" spans="1:17" ht="13.2" x14ac:dyDescent="0.25">
      <c r="B170" s="9" t="s">
        <v>31</v>
      </c>
      <c r="D170" s="3" t="s">
        <v>32</v>
      </c>
      <c r="E170" s="7"/>
      <c r="F170" s="24">
        <f>IF('[2]B.Art NRW'!E170="...","",'[2]B.Art NRW'!E170)</f>
        <v>81.599999999999994</v>
      </c>
      <c r="G170" s="24">
        <f>IF('[2]B.Art NRW'!F170="...","",'[2]B.Art NRW'!F170)</f>
        <v>90.5</v>
      </c>
      <c r="H170" s="24">
        <f>IF('[2]B.Art NRW'!G170="...","",'[2]B.Art NRW'!G170)</f>
        <v>91.5</v>
      </c>
      <c r="I170" s="24">
        <f>IF('[2]B.Art NRW'!H170="...","",'[2]B.Art NRW'!H170)</f>
        <v>91</v>
      </c>
      <c r="J170" s="24">
        <f>IF('[2]B.Art NRW'!I170="...","",'[2]B.Art NRW'!I170)</f>
        <v>90.2</v>
      </c>
      <c r="K170" s="24">
        <f>IF('[2]B.Art NRW'!J170="...","",'[2]B.Art NRW'!J170)</f>
        <v>89.3</v>
      </c>
      <c r="L170" s="24">
        <f>IF('[2]B.Art NRW'!K170="...","",'[2]B.Art NRW'!K170)</f>
        <v>91.4</v>
      </c>
      <c r="M170" s="24">
        <f>IF('[2]B.Art NRW'!L170="...","",'[2]B.Art NRW'!L170)</f>
        <v>89</v>
      </c>
      <c r="N170" s="24">
        <f>IF('[2]B.Art NRW'!M170="...","",'[2]B.Art NRW'!M170)</f>
        <v>91.6</v>
      </c>
      <c r="O170" s="24">
        <f>IF('[2]B.Art NRW'!N170="...","",'[2]B.Art NRW'!N170)</f>
        <v>91</v>
      </c>
      <c r="P170" s="24">
        <f>IF('[2]B.Art NRW'!O170="...","",'[2]B.Art NRW'!O170)</f>
        <v>90.7</v>
      </c>
      <c r="Q170" s="24" t="str">
        <f>IF('[2]B.Art NRW'!P170="...","",'[2]B.Art NRW'!P170)</f>
        <v/>
      </c>
    </row>
    <row r="171" spans="1:17" ht="13.2" x14ac:dyDescent="0.25">
      <c r="A171" s="9" t="s">
        <v>42</v>
      </c>
      <c r="B171" s="9" t="s">
        <v>20</v>
      </c>
      <c r="D171" s="3" t="s">
        <v>21</v>
      </c>
      <c r="E171" s="7"/>
      <c r="F171" s="24">
        <f>IF('[2]B.Art NRW'!E171="...","",'[2]B.Art NRW'!E171)</f>
        <v>319</v>
      </c>
      <c r="G171" s="24">
        <f>IF('[2]B.Art NRW'!F171="...","",'[2]B.Art NRW'!F171)</f>
        <v>319</v>
      </c>
      <c r="H171" s="24">
        <f>IF('[2]B.Art NRW'!G171="...","",'[2]B.Art NRW'!G171)</f>
        <v>322</v>
      </c>
      <c r="I171" s="24">
        <f>IF('[2]B.Art NRW'!H171="...","",'[2]B.Art NRW'!H171)</f>
        <v>323</v>
      </c>
      <c r="J171" s="24">
        <f>IF('[2]B.Art NRW'!I171="...","",'[2]B.Art NRW'!I171)</f>
        <v>323</v>
      </c>
      <c r="K171" s="24">
        <f>IF('[2]B.Art NRW'!J171="...","",'[2]B.Art NRW'!J171)</f>
        <v>325</v>
      </c>
      <c r="L171" s="24">
        <f>IF('[2]B.Art NRW'!K171="...","",'[2]B.Art NRW'!K171)</f>
        <v>327</v>
      </c>
      <c r="M171" s="24">
        <f>IF('[2]B.Art NRW'!L171="...","",'[2]B.Art NRW'!L171)</f>
        <v>331</v>
      </c>
      <c r="N171" s="24">
        <f>IF('[2]B.Art NRW'!M171="...","",'[2]B.Art NRW'!M171)</f>
        <v>332</v>
      </c>
      <c r="O171" s="24">
        <f>IF('[2]B.Art NRW'!N171="...","",'[2]B.Art NRW'!N171)</f>
        <v>333</v>
      </c>
      <c r="P171" s="24">
        <f>IF('[2]B.Art NRW'!O171="...","",'[2]B.Art NRW'!O171)</f>
        <v>331</v>
      </c>
      <c r="Q171" s="24" t="str">
        <f>IF('[2]B.Art NRW'!P171="...","",'[2]B.Art NRW'!P171)</f>
        <v/>
      </c>
    </row>
    <row r="172" spans="1:17" ht="13.2" x14ac:dyDescent="0.25">
      <c r="B172" s="9" t="s">
        <v>22</v>
      </c>
      <c r="D172" s="3" t="s">
        <v>21</v>
      </c>
      <c r="E172" s="7"/>
      <c r="F172" s="24">
        <f>IF('[2]B.Art NRW'!E172="...","",'[2]B.Art NRW'!E172)</f>
        <v>230</v>
      </c>
      <c r="G172" s="24">
        <f>IF('[2]B.Art NRW'!F172="...","",'[2]B.Art NRW'!F172)</f>
        <v>235</v>
      </c>
      <c r="H172" s="24">
        <f>IF('[2]B.Art NRW'!G172="...","",'[2]B.Art NRW'!G172)</f>
        <v>252</v>
      </c>
      <c r="I172" s="24">
        <f>IF('[2]B.Art NRW'!H172="...","",'[2]B.Art NRW'!H172)</f>
        <v>303</v>
      </c>
      <c r="J172" s="24">
        <f>IF('[2]B.Art NRW'!I172="...","",'[2]B.Art NRW'!I172)</f>
        <v>315</v>
      </c>
      <c r="K172" s="24">
        <f>IF('[2]B.Art NRW'!J172="...","",'[2]B.Art NRW'!J172)</f>
        <v>318</v>
      </c>
      <c r="L172" s="24">
        <f>IF('[2]B.Art NRW'!K172="...","",'[2]B.Art NRW'!K172)</f>
        <v>320</v>
      </c>
      <c r="M172" s="24">
        <f>IF('[2]B.Art NRW'!L172="...","",'[2]B.Art NRW'!L172)</f>
        <v>324</v>
      </c>
      <c r="N172" s="24">
        <f>IF('[2]B.Art NRW'!M172="...","",'[2]B.Art NRW'!M172)</f>
        <v>323</v>
      </c>
      <c r="O172" s="24">
        <f>IF('[2]B.Art NRW'!N172="...","",'[2]B.Art NRW'!N172)</f>
        <v>308</v>
      </c>
      <c r="P172" s="24">
        <f>IF('[2]B.Art NRW'!O172="...","",'[2]B.Art NRW'!O172)</f>
        <v>254</v>
      </c>
      <c r="Q172" s="24" t="str">
        <f>IF('[2]B.Art NRW'!P172="...","",'[2]B.Art NRW'!P172)</f>
        <v/>
      </c>
    </row>
    <row r="173" spans="1:17" ht="13.2" x14ac:dyDescent="0.25">
      <c r="B173" s="9" t="s">
        <v>23</v>
      </c>
      <c r="D173" s="3" t="s">
        <v>21</v>
      </c>
      <c r="E173" s="7"/>
      <c r="F173" s="24" t="str">
        <f>IF('[2]B.Art NRW'!E173="...","",'[2]B.Art NRW'!E173)</f>
        <v>-</v>
      </c>
      <c r="G173" s="24" t="str">
        <f>IF('[2]B.Art NRW'!F173="...","",'[2]B.Art NRW'!F173)</f>
        <v>-</v>
      </c>
      <c r="H173" s="24" t="str">
        <f>IF('[2]B.Art NRW'!G173="...","",'[2]B.Art NRW'!G173)</f>
        <v>-</v>
      </c>
      <c r="I173" s="24" t="str">
        <f>IF('[2]B.Art NRW'!H173="...","",'[2]B.Art NRW'!H173)</f>
        <v>-</v>
      </c>
      <c r="J173" s="24" t="str">
        <f>IF('[2]B.Art NRW'!I173="...","",'[2]B.Art NRW'!I173)</f>
        <v>-</v>
      </c>
      <c r="K173" s="24" t="str">
        <f>IF('[2]B.Art NRW'!J173="...","",'[2]B.Art NRW'!J173)</f>
        <v>-</v>
      </c>
      <c r="L173" s="24" t="str">
        <f>IF('[2]B.Art NRW'!K173="...","",'[2]B.Art NRW'!K173)</f>
        <v>-</v>
      </c>
      <c r="M173" s="24" t="str">
        <f>IF('[2]B.Art NRW'!L173="...","",'[2]B.Art NRW'!L173)</f>
        <v>-</v>
      </c>
      <c r="N173" s="24" t="str">
        <f>IF('[2]B.Art NRW'!M173="...","",'[2]B.Art NRW'!M173)</f>
        <v>-</v>
      </c>
      <c r="O173" s="24" t="str">
        <f>IF('[2]B.Art NRW'!N173="...","",'[2]B.Art NRW'!N173)</f>
        <v>-</v>
      </c>
      <c r="P173" s="24" t="str">
        <f>IF('[2]B.Art NRW'!O173="...","",'[2]B.Art NRW'!O173)</f>
        <v>-</v>
      </c>
      <c r="Q173" s="24" t="str">
        <f>IF('[2]B.Art NRW'!P173="...","",'[2]B.Art NRW'!P173)</f>
        <v/>
      </c>
    </row>
    <row r="174" spans="1:17" ht="13.2" x14ac:dyDescent="0.25">
      <c r="B174" s="9" t="s">
        <v>24</v>
      </c>
      <c r="D174" s="3" t="s">
        <v>21</v>
      </c>
      <c r="E174" s="7"/>
      <c r="F174" s="24" t="str">
        <f>IF('[2]B.Art NRW'!E174="...","",'[2]B.Art NRW'!E174)</f>
        <v>-</v>
      </c>
      <c r="G174" s="24" t="str">
        <f>IF('[2]B.Art NRW'!F174="...","",'[2]B.Art NRW'!F174)</f>
        <v>-</v>
      </c>
      <c r="H174" s="24" t="str">
        <f>IF('[2]B.Art NRW'!G174="...","",'[2]B.Art NRW'!G174)</f>
        <v>-</v>
      </c>
      <c r="I174" s="24" t="str">
        <f>IF('[2]B.Art NRW'!H174="...","",'[2]B.Art NRW'!H174)</f>
        <v>-</v>
      </c>
      <c r="J174" s="24" t="str">
        <f>IF('[2]B.Art NRW'!I174="...","",'[2]B.Art NRW'!I174)</f>
        <v>-</v>
      </c>
      <c r="K174" s="24" t="str">
        <f>IF('[2]B.Art NRW'!J174="...","",'[2]B.Art NRW'!J174)</f>
        <v>-</v>
      </c>
      <c r="L174" s="24" t="str">
        <f>IF('[2]B.Art NRW'!K174="...","",'[2]B.Art NRW'!K174)</f>
        <v>-</v>
      </c>
      <c r="M174" s="24" t="str">
        <f>IF('[2]B.Art NRW'!L174="...","",'[2]B.Art NRW'!L174)</f>
        <v>-</v>
      </c>
      <c r="N174" s="24" t="str">
        <f>IF('[2]B.Art NRW'!M174="...","",'[2]B.Art NRW'!M174)</f>
        <v>-</v>
      </c>
      <c r="O174" s="24" t="str">
        <f>IF('[2]B.Art NRW'!N174="...","",'[2]B.Art NRW'!N174)</f>
        <v>-</v>
      </c>
      <c r="P174" s="24" t="str">
        <f>IF('[2]B.Art NRW'!O174="...","",'[2]B.Art NRW'!O174)</f>
        <v>-</v>
      </c>
      <c r="Q174" s="24" t="str">
        <f>IF('[2]B.Art NRW'!P174="...","",'[2]B.Art NRW'!P174)</f>
        <v/>
      </c>
    </row>
    <row r="175" spans="1:17" ht="13.2" x14ac:dyDescent="0.25">
      <c r="B175" s="9" t="s">
        <v>25</v>
      </c>
      <c r="D175" s="3" t="s">
        <v>21</v>
      </c>
      <c r="E175" s="7">
        <f>SUM(F175:Q175)</f>
        <v>1116406</v>
      </c>
      <c r="F175" s="24">
        <f>IF('[2]B.Art NRW'!E175="...","",'[2]B.Art NRW'!E175)</f>
        <v>16228</v>
      </c>
      <c r="G175" s="24">
        <f>IF('[2]B.Art NRW'!F175="...","",'[2]B.Art NRW'!F175)</f>
        <v>20253</v>
      </c>
      <c r="H175" s="24">
        <f>IF('[2]B.Art NRW'!G175="...","",'[2]B.Art NRW'!G175)</f>
        <v>47944</v>
      </c>
      <c r="I175" s="24">
        <f>IF('[2]B.Art NRW'!H175="...","",'[2]B.Art NRW'!H175)</f>
        <v>103000</v>
      </c>
      <c r="J175" s="24">
        <f>IF('[2]B.Art NRW'!I175="...","",'[2]B.Art NRW'!I175)</f>
        <v>135014</v>
      </c>
      <c r="K175" s="24">
        <f>IF('[2]B.Art NRW'!J175="...","",'[2]B.Art NRW'!J175)</f>
        <v>174254</v>
      </c>
      <c r="L175" s="24">
        <f>IF('[2]B.Art NRW'!K175="...","",'[2]B.Art NRW'!K175)</f>
        <v>167798</v>
      </c>
      <c r="M175" s="24">
        <f>IF('[2]B.Art NRW'!L175="...","",'[2]B.Art NRW'!L175)</f>
        <v>228477</v>
      </c>
      <c r="N175" s="24">
        <f>IF('[2]B.Art NRW'!M175="...","",'[2]B.Art NRW'!M175)</f>
        <v>115107</v>
      </c>
      <c r="O175" s="24">
        <f>IF('[2]B.Art NRW'!N175="...","",'[2]B.Art NRW'!N175)</f>
        <v>78205</v>
      </c>
      <c r="P175" s="24">
        <f>IF('[2]B.Art NRW'!O175="...","",'[2]B.Art NRW'!O175)</f>
        <v>30126</v>
      </c>
      <c r="Q175" s="24" t="str">
        <f>IF('[2]B.Art NRW'!P175="...","",'[2]B.Art NRW'!P175)</f>
        <v/>
      </c>
    </row>
    <row r="176" spans="1:17" ht="13.2" x14ac:dyDescent="0.25">
      <c r="D176" s="3" t="s">
        <v>26</v>
      </c>
      <c r="E176" s="8">
        <f>100*E175/'2024'!E175-100</f>
        <v>14.851739792868813</v>
      </c>
      <c r="F176" s="24">
        <f>IF('[2]B.Art NRW'!E176="...","",'[2]B.Art NRW'!E176)</f>
        <v>13.4</v>
      </c>
      <c r="G176" s="24">
        <f>IF('[2]B.Art NRW'!F176="...","",'[2]B.Art NRW'!F176)</f>
        <v>7.5</v>
      </c>
      <c r="H176" s="24">
        <f>IF('[2]B.Art NRW'!G176="...","",'[2]B.Art NRW'!G176)</f>
        <v>-1.7</v>
      </c>
      <c r="I176" s="24">
        <f>IF('[2]B.Art NRW'!H176="...","",'[2]B.Art NRW'!H176)</f>
        <v>46</v>
      </c>
      <c r="J176" s="24">
        <f>IF('[2]B.Art NRW'!I176="...","",'[2]B.Art NRW'!I176)</f>
        <v>-8.1</v>
      </c>
      <c r="K176" s="24">
        <f>IF('[2]B.Art NRW'!J176="...","",'[2]B.Art NRW'!J176)</f>
        <v>38.9</v>
      </c>
      <c r="L176" s="24">
        <f>IF('[2]B.Art NRW'!K176="...","",'[2]B.Art NRW'!K176)</f>
        <v>6.7</v>
      </c>
      <c r="M176" s="24">
        <f>IF('[2]B.Art NRW'!L176="...","",'[2]B.Art NRW'!L176)</f>
        <v>28.8</v>
      </c>
      <c r="N176" s="24">
        <f>IF('[2]B.Art NRW'!M176="...","",'[2]B.Art NRW'!M176)</f>
        <v>8.8000000000000007</v>
      </c>
      <c r="O176" s="24">
        <f>IF('[2]B.Art NRW'!N176="...","",'[2]B.Art NRW'!N176)</f>
        <v>-0.6</v>
      </c>
      <c r="P176" s="24">
        <f>IF('[2]B.Art NRW'!O176="...","",'[2]B.Art NRW'!O176)</f>
        <v>7.3</v>
      </c>
      <c r="Q176" s="24" t="str">
        <f>IF('[2]B.Art NRW'!P176="...","",'[2]B.Art NRW'!P176)</f>
        <v/>
      </c>
    </row>
    <row r="177" spans="1:17" ht="13.2" x14ac:dyDescent="0.25">
      <c r="B177" s="9" t="s">
        <v>25</v>
      </c>
      <c r="C177" s="9" t="s">
        <v>27</v>
      </c>
      <c r="D177" s="3" t="s">
        <v>21</v>
      </c>
      <c r="E177" s="7">
        <f>SUM(F177:Q177)</f>
        <v>944362</v>
      </c>
      <c r="F177" s="24">
        <f>IF('[2]B.Art NRW'!E177="...","",'[2]B.Art NRW'!E177)</f>
        <v>14307</v>
      </c>
      <c r="G177" s="24">
        <f>IF('[2]B.Art NRW'!F177="...","",'[2]B.Art NRW'!F177)</f>
        <v>18253</v>
      </c>
      <c r="H177" s="24">
        <f>IF('[2]B.Art NRW'!G177="...","",'[2]B.Art NRW'!G177)</f>
        <v>43815</v>
      </c>
      <c r="I177" s="24">
        <f>IF('[2]B.Art NRW'!H177="...","",'[2]B.Art NRW'!H177)</f>
        <v>91902</v>
      </c>
      <c r="J177" s="24">
        <f>IF('[2]B.Art NRW'!I177="...","",'[2]B.Art NRW'!I177)</f>
        <v>119989</v>
      </c>
      <c r="K177" s="24">
        <f>IF('[2]B.Art NRW'!J177="...","",'[2]B.Art NRW'!J177)</f>
        <v>156301</v>
      </c>
      <c r="L177" s="24">
        <f>IF('[2]B.Art NRW'!K177="...","",'[2]B.Art NRW'!K177)</f>
        <v>139814</v>
      </c>
      <c r="M177" s="24">
        <f>IF('[2]B.Art NRW'!L177="...","",'[2]B.Art NRW'!L177)</f>
        <v>165972</v>
      </c>
      <c r="N177" s="24">
        <f>IF('[2]B.Art NRW'!M177="...","",'[2]B.Art NRW'!M177)</f>
        <v>98576</v>
      </c>
      <c r="O177" s="24">
        <f>IF('[2]B.Art NRW'!N177="...","",'[2]B.Art NRW'!N177)</f>
        <v>69225</v>
      </c>
      <c r="P177" s="24">
        <f>IF('[2]B.Art NRW'!O177="...","",'[2]B.Art NRW'!O177)</f>
        <v>26208</v>
      </c>
      <c r="Q177" s="24" t="str">
        <f>IF('[2]B.Art NRW'!P177="...","",'[2]B.Art NRW'!P177)</f>
        <v/>
      </c>
    </row>
    <row r="178" spans="1:17" ht="13.2" x14ac:dyDescent="0.25">
      <c r="C178" s="9" t="s">
        <v>28</v>
      </c>
      <c r="D178" s="3" t="s">
        <v>21</v>
      </c>
      <c r="E178" s="7">
        <f>SUM(F178:Q178)</f>
        <v>172044</v>
      </c>
      <c r="F178" s="24">
        <f>IF('[2]B.Art NRW'!E178="...","",'[2]B.Art NRW'!E178)</f>
        <v>1921</v>
      </c>
      <c r="G178" s="24">
        <f>IF('[2]B.Art NRW'!F178="...","",'[2]B.Art NRW'!F178)</f>
        <v>2000</v>
      </c>
      <c r="H178" s="24">
        <f>IF('[2]B.Art NRW'!G178="...","",'[2]B.Art NRW'!G178)</f>
        <v>4129</v>
      </c>
      <c r="I178" s="24">
        <f>IF('[2]B.Art NRW'!H178="...","",'[2]B.Art NRW'!H178)</f>
        <v>11098</v>
      </c>
      <c r="J178" s="24">
        <f>IF('[2]B.Art NRW'!I178="...","",'[2]B.Art NRW'!I178)</f>
        <v>15025</v>
      </c>
      <c r="K178" s="24">
        <f>IF('[2]B.Art NRW'!J178="...","",'[2]B.Art NRW'!J178)</f>
        <v>17953</v>
      </c>
      <c r="L178" s="24">
        <f>IF('[2]B.Art NRW'!K178="...","",'[2]B.Art NRW'!K178)</f>
        <v>27984</v>
      </c>
      <c r="M178" s="24">
        <f>IF('[2]B.Art NRW'!L178="...","",'[2]B.Art NRW'!L178)</f>
        <v>62505</v>
      </c>
      <c r="N178" s="24">
        <f>IF('[2]B.Art NRW'!M178="...","",'[2]B.Art NRW'!M178)</f>
        <v>16531</v>
      </c>
      <c r="O178" s="24">
        <f>IF('[2]B.Art NRW'!N178="...","",'[2]B.Art NRW'!N178)</f>
        <v>8980</v>
      </c>
      <c r="P178" s="24">
        <f>IF('[2]B.Art NRW'!O178="...","",'[2]B.Art NRW'!O178)</f>
        <v>3918</v>
      </c>
      <c r="Q178" s="24" t="str">
        <f>IF('[2]B.Art NRW'!P178="...","",'[2]B.Art NRW'!P178)</f>
        <v/>
      </c>
    </row>
    <row r="179" spans="1:17" ht="13.2" x14ac:dyDescent="0.25">
      <c r="C179" s="9" t="s">
        <v>27</v>
      </c>
      <c r="D179" s="3" t="s">
        <v>26</v>
      </c>
      <c r="E179" s="8">
        <f>100*E177/'2024'!E177-100</f>
        <v>13.214934806481466</v>
      </c>
      <c r="F179" s="24">
        <f>IF('[2]B.Art NRW'!E179="...","",'[2]B.Art NRW'!E179)</f>
        <v>12.9</v>
      </c>
      <c r="G179" s="24">
        <f>IF('[2]B.Art NRW'!F179="...","",'[2]B.Art NRW'!F179)</f>
        <v>9.8000000000000007</v>
      </c>
      <c r="H179" s="24">
        <f>IF('[2]B.Art NRW'!G179="...","",'[2]B.Art NRW'!G179)</f>
        <v>-1.7</v>
      </c>
      <c r="I179" s="24">
        <f>IF('[2]B.Art NRW'!H179="...","",'[2]B.Art NRW'!H179)</f>
        <v>49</v>
      </c>
      <c r="J179" s="24">
        <f>IF('[2]B.Art NRW'!I179="...","",'[2]B.Art NRW'!I179)</f>
        <v>-8.4</v>
      </c>
      <c r="K179" s="24">
        <f>IF('[2]B.Art NRW'!J179="...","",'[2]B.Art NRW'!J179)</f>
        <v>51</v>
      </c>
      <c r="L179" s="24">
        <f>IF('[2]B.Art NRW'!K179="...","",'[2]B.Art NRW'!K179)</f>
        <v>9.1</v>
      </c>
      <c r="M179" s="24">
        <f>IF('[2]B.Art NRW'!L179="...","",'[2]B.Art NRW'!L179)</f>
        <v>11.8</v>
      </c>
      <c r="N179" s="24">
        <f>IF('[2]B.Art NRW'!M179="...","",'[2]B.Art NRW'!M179)</f>
        <v>8.1</v>
      </c>
      <c r="O179" s="24">
        <f>IF('[2]B.Art NRW'!N179="...","",'[2]B.Art NRW'!N179)</f>
        <v>-3</v>
      </c>
      <c r="P179" s="24">
        <f>IF('[2]B.Art NRW'!O179="...","",'[2]B.Art NRW'!O179)</f>
        <v>5.3</v>
      </c>
      <c r="Q179" s="24" t="str">
        <f>IF('[2]B.Art NRW'!P179="...","",'[2]B.Art NRW'!P179)</f>
        <v/>
      </c>
    </row>
    <row r="180" spans="1:17" ht="13.2" x14ac:dyDescent="0.25">
      <c r="C180" s="9" t="s">
        <v>28</v>
      </c>
      <c r="D180" s="3" t="s">
        <v>26</v>
      </c>
      <c r="E180" s="8">
        <f>100*E178/'2024'!E178-100</f>
        <v>24.751829104699482</v>
      </c>
      <c r="F180" s="24">
        <f>IF('[2]B.Art NRW'!E180="...","",'[2]B.Art NRW'!E180)</f>
        <v>16.899999999999999</v>
      </c>
      <c r="G180" s="24">
        <f>IF('[2]B.Art NRW'!F180="...","",'[2]B.Art NRW'!F180)</f>
        <v>-9.1999999999999993</v>
      </c>
      <c r="H180" s="24">
        <f>IF('[2]B.Art NRW'!G180="...","",'[2]B.Art NRW'!G180)</f>
        <v>-1.9</v>
      </c>
      <c r="I180" s="24">
        <f>IF('[2]B.Art NRW'!H180="...","",'[2]B.Art NRW'!H180)</f>
        <v>25.1</v>
      </c>
      <c r="J180" s="24">
        <f>IF('[2]B.Art NRW'!I180="...","",'[2]B.Art NRW'!I180)</f>
        <v>-5.7</v>
      </c>
      <c r="K180" s="24">
        <f>IF('[2]B.Art NRW'!J180="...","",'[2]B.Art NRW'!J180)</f>
        <v>-18.399999999999999</v>
      </c>
      <c r="L180" s="24">
        <f>IF('[2]B.Art NRW'!K180="...","",'[2]B.Art NRW'!K180)</f>
        <v>-3.8</v>
      </c>
      <c r="M180" s="24">
        <f>IF('[2]B.Art NRW'!L180="...","",'[2]B.Art NRW'!L180)</f>
        <v>116.2</v>
      </c>
      <c r="N180" s="24">
        <f>IF('[2]B.Art NRW'!M180="...","",'[2]B.Art NRW'!M180)</f>
        <v>13.6</v>
      </c>
      <c r="O180" s="24">
        <f>IF('[2]B.Art NRW'!N180="...","",'[2]B.Art NRW'!N180)</f>
        <v>22.8</v>
      </c>
      <c r="P180" s="24">
        <f>IF('[2]B.Art NRW'!O180="...","",'[2]B.Art NRW'!O180)</f>
        <v>23.1</v>
      </c>
      <c r="Q180" s="24" t="str">
        <f>IF('[2]B.Art NRW'!P180="...","",'[2]B.Art NRW'!P180)</f>
        <v/>
      </c>
    </row>
    <row r="181" spans="1:17" ht="13.2" x14ac:dyDescent="0.25">
      <c r="B181" s="9" t="s">
        <v>29</v>
      </c>
      <c r="D181" s="3" t="s">
        <v>21</v>
      </c>
      <c r="E181" s="7">
        <f>SUM(F181:Q181)</f>
        <v>2915976</v>
      </c>
      <c r="F181" s="24">
        <f>IF('[2]B.Art NRW'!E181="...","",'[2]B.Art NRW'!E181)</f>
        <v>39671</v>
      </c>
      <c r="G181" s="24">
        <f>IF('[2]B.Art NRW'!F181="...","",'[2]B.Art NRW'!F181)</f>
        <v>44910</v>
      </c>
      <c r="H181" s="24">
        <f>IF('[2]B.Art NRW'!G181="...","",'[2]B.Art NRW'!G181)</f>
        <v>117483</v>
      </c>
      <c r="I181" s="24">
        <f>IF('[2]B.Art NRW'!H181="...","",'[2]B.Art NRW'!H181)</f>
        <v>258259</v>
      </c>
      <c r="J181" s="24">
        <f>IF('[2]B.Art NRW'!I181="...","",'[2]B.Art NRW'!I181)</f>
        <v>377533</v>
      </c>
      <c r="K181" s="24">
        <f>IF('[2]B.Art NRW'!J181="...","",'[2]B.Art NRW'!J181)</f>
        <v>457526</v>
      </c>
      <c r="L181" s="24">
        <f>IF('[2]B.Art NRW'!K181="...","",'[2]B.Art NRW'!K181)</f>
        <v>474319</v>
      </c>
      <c r="M181" s="24">
        <f>IF('[2]B.Art NRW'!L181="...","",'[2]B.Art NRW'!L181)</f>
        <v>610883</v>
      </c>
      <c r="N181" s="24">
        <f>IF('[2]B.Art NRW'!M181="...","",'[2]B.Art NRW'!M181)</f>
        <v>267058</v>
      </c>
      <c r="O181" s="24">
        <f>IF('[2]B.Art NRW'!N181="...","",'[2]B.Art NRW'!N181)</f>
        <v>199828</v>
      </c>
      <c r="P181" s="24">
        <f>IF('[2]B.Art NRW'!O181="...","",'[2]B.Art NRW'!O181)</f>
        <v>68506</v>
      </c>
      <c r="Q181" s="24" t="str">
        <f>IF('[2]B.Art NRW'!P181="...","",'[2]B.Art NRW'!P181)</f>
        <v/>
      </c>
    </row>
    <row r="182" spans="1:17" ht="13.2" x14ac:dyDescent="0.25">
      <c r="D182" s="3" t="s">
        <v>26</v>
      </c>
      <c r="E182" s="8">
        <f>100*E181/'2024'!E181-100</f>
        <v>12.633826194069371</v>
      </c>
      <c r="F182" s="24">
        <f>IF('[2]B.Art NRW'!E182="...","",'[2]B.Art NRW'!E182)</f>
        <v>4</v>
      </c>
      <c r="G182" s="24">
        <f>IF('[2]B.Art NRW'!F182="...","",'[2]B.Art NRW'!F182)</f>
        <v>1.5</v>
      </c>
      <c r="H182" s="24">
        <f>IF('[2]B.Art NRW'!G182="...","",'[2]B.Art NRW'!G182)</f>
        <v>-10.6</v>
      </c>
      <c r="I182" s="24">
        <f>IF('[2]B.Art NRW'!H182="...","",'[2]B.Art NRW'!H182)</f>
        <v>50.3</v>
      </c>
      <c r="J182" s="24">
        <f>IF('[2]B.Art NRW'!I182="...","",'[2]B.Art NRW'!I182)</f>
        <v>-7.8</v>
      </c>
      <c r="K182" s="24">
        <f>IF('[2]B.Art NRW'!J182="...","",'[2]B.Art NRW'!J182)</f>
        <v>44.3</v>
      </c>
      <c r="L182" s="24">
        <f>IF('[2]B.Art NRW'!K182="...","",'[2]B.Art NRW'!K182)</f>
        <v>2</v>
      </c>
      <c r="M182" s="24">
        <f>IF('[2]B.Art NRW'!L182="...","",'[2]B.Art NRW'!L182)</f>
        <v>24.6</v>
      </c>
      <c r="N182" s="24">
        <f>IF('[2]B.Art NRW'!M182="...","",'[2]B.Art NRW'!M182)</f>
        <v>7.3</v>
      </c>
      <c r="O182" s="24">
        <f>IF('[2]B.Art NRW'!N182="...","",'[2]B.Art NRW'!N182)</f>
        <v>-3.5</v>
      </c>
      <c r="P182" s="24">
        <f>IF('[2]B.Art NRW'!O182="...","",'[2]B.Art NRW'!O182)</f>
        <v>4</v>
      </c>
      <c r="Q182" s="24" t="str">
        <f>IF('[2]B.Art NRW'!P182="...","",'[2]B.Art NRW'!P182)</f>
        <v/>
      </c>
    </row>
    <row r="183" spans="1:17" ht="13.2" x14ac:dyDescent="0.25">
      <c r="B183" s="9" t="s">
        <v>29</v>
      </c>
      <c r="C183" s="9" t="s">
        <v>27</v>
      </c>
      <c r="D183" s="3" t="s">
        <v>21</v>
      </c>
      <c r="E183" s="7">
        <f>SUM(F183:Q183)</f>
        <v>2540936</v>
      </c>
      <c r="F183" s="24">
        <f>IF('[2]B.Art NRW'!E183="...","",'[2]B.Art NRW'!E183)</f>
        <v>35520</v>
      </c>
      <c r="G183" s="24">
        <f>IF('[2]B.Art NRW'!F183="...","",'[2]B.Art NRW'!F183)</f>
        <v>40532</v>
      </c>
      <c r="H183" s="24">
        <f>IF('[2]B.Art NRW'!G183="...","",'[2]B.Art NRW'!G183)</f>
        <v>108864</v>
      </c>
      <c r="I183" s="24">
        <f>IF('[2]B.Art NRW'!H183="...","",'[2]B.Art NRW'!H183)</f>
        <v>234831</v>
      </c>
      <c r="J183" s="24">
        <f>IF('[2]B.Art NRW'!I183="...","",'[2]B.Art NRW'!I183)</f>
        <v>343098</v>
      </c>
      <c r="K183" s="24">
        <f>IF('[2]B.Art NRW'!J183="...","",'[2]B.Art NRW'!J183)</f>
        <v>414901</v>
      </c>
      <c r="L183" s="24">
        <f>IF('[2]B.Art NRW'!K183="...","",'[2]B.Art NRW'!K183)</f>
        <v>403042</v>
      </c>
      <c r="M183" s="24">
        <f>IF('[2]B.Art NRW'!L183="...","",'[2]B.Art NRW'!L183)</f>
        <v>488456</v>
      </c>
      <c r="N183" s="24">
        <f>IF('[2]B.Art NRW'!M183="...","",'[2]B.Art NRW'!M183)</f>
        <v>228035</v>
      </c>
      <c r="O183" s="24">
        <f>IF('[2]B.Art NRW'!N183="...","",'[2]B.Art NRW'!N183)</f>
        <v>182443</v>
      </c>
      <c r="P183" s="24">
        <f>IF('[2]B.Art NRW'!O183="...","",'[2]B.Art NRW'!O183)</f>
        <v>61214</v>
      </c>
      <c r="Q183" s="24" t="str">
        <f>IF('[2]B.Art NRW'!P183="...","",'[2]B.Art NRW'!P183)</f>
        <v/>
      </c>
    </row>
    <row r="184" spans="1:17" ht="13.2" x14ac:dyDescent="0.25">
      <c r="C184" s="9" t="s">
        <v>28</v>
      </c>
      <c r="D184" s="3" t="s">
        <v>21</v>
      </c>
      <c r="E184" s="7">
        <f>SUM(F184:Q184)</f>
        <v>375040</v>
      </c>
      <c r="F184" s="24">
        <f>IF('[2]B.Art NRW'!E184="...","",'[2]B.Art NRW'!E184)</f>
        <v>4151</v>
      </c>
      <c r="G184" s="24">
        <f>IF('[2]B.Art NRW'!F184="...","",'[2]B.Art NRW'!F184)</f>
        <v>4378</v>
      </c>
      <c r="H184" s="24">
        <f>IF('[2]B.Art NRW'!G184="...","",'[2]B.Art NRW'!G184)</f>
        <v>8619</v>
      </c>
      <c r="I184" s="24">
        <f>IF('[2]B.Art NRW'!H184="...","",'[2]B.Art NRW'!H184)</f>
        <v>23428</v>
      </c>
      <c r="J184" s="24">
        <f>IF('[2]B.Art NRW'!I184="...","",'[2]B.Art NRW'!I184)</f>
        <v>34435</v>
      </c>
      <c r="K184" s="24">
        <f>IF('[2]B.Art NRW'!J184="...","",'[2]B.Art NRW'!J184)</f>
        <v>42625</v>
      </c>
      <c r="L184" s="24">
        <f>IF('[2]B.Art NRW'!K184="...","",'[2]B.Art NRW'!K184)</f>
        <v>71277</v>
      </c>
      <c r="M184" s="24">
        <f>IF('[2]B.Art NRW'!L184="...","",'[2]B.Art NRW'!L184)</f>
        <v>122427</v>
      </c>
      <c r="N184" s="24">
        <f>IF('[2]B.Art NRW'!M184="...","",'[2]B.Art NRW'!M184)</f>
        <v>39023</v>
      </c>
      <c r="O184" s="24">
        <f>IF('[2]B.Art NRW'!N184="...","",'[2]B.Art NRW'!N184)</f>
        <v>17385</v>
      </c>
      <c r="P184" s="24">
        <f>IF('[2]B.Art NRW'!O184="...","",'[2]B.Art NRW'!O184)</f>
        <v>7292</v>
      </c>
      <c r="Q184" s="24" t="str">
        <f>IF('[2]B.Art NRW'!P184="...","",'[2]B.Art NRW'!P184)</f>
        <v/>
      </c>
    </row>
    <row r="185" spans="1:17" ht="13.2" x14ac:dyDescent="0.25">
      <c r="C185" s="9" t="s">
        <v>27</v>
      </c>
      <c r="D185" s="3" t="s">
        <v>26</v>
      </c>
      <c r="E185" s="8">
        <f>100*E183/'2024'!E183-100</f>
        <v>13.144961449146933</v>
      </c>
      <c r="F185" s="24">
        <f>IF('[2]B.Art NRW'!E185="...","",'[2]B.Art NRW'!E185)</f>
        <v>2.2000000000000002</v>
      </c>
      <c r="G185" s="24">
        <f>IF('[2]B.Art NRW'!F185="...","",'[2]B.Art NRW'!F185)</f>
        <v>3.1</v>
      </c>
      <c r="H185" s="24">
        <f>IF('[2]B.Art NRW'!G185="...","",'[2]B.Art NRW'!G185)</f>
        <v>-11.7</v>
      </c>
      <c r="I185" s="24">
        <f>IF('[2]B.Art NRW'!H185="...","",'[2]B.Art NRW'!H185)</f>
        <v>53.2</v>
      </c>
      <c r="J185" s="24">
        <f>IF('[2]B.Art NRW'!I185="...","",'[2]B.Art NRW'!I185)</f>
        <v>-7.7</v>
      </c>
      <c r="K185" s="24">
        <f>IF('[2]B.Art NRW'!J185="...","",'[2]B.Art NRW'!J185)</f>
        <v>58.6</v>
      </c>
      <c r="L185" s="24">
        <f>IF('[2]B.Art NRW'!K185="...","",'[2]B.Art NRW'!K185)</f>
        <v>4.3</v>
      </c>
      <c r="M185" s="24">
        <f>IF('[2]B.Art NRW'!L185="...","",'[2]B.Art NRW'!L185)</f>
        <v>19.399999999999999</v>
      </c>
      <c r="N185" s="24">
        <f>IF('[2]B.Art NRW'!M185="...","",'[2]B.Art NRW'!M185)</f>
        <v>5.9</v>
      </c>
      <c r="O185" s="24">
        <f>IF('[2]B.Art NRW'!N185="...","",'[2]B.Art NRW'!N185)</f>
        <v>-4.8</v>
      </c>
      <c r="P185" s="24">
        <f>IF('[2]B.Art NRW'!O185="...","",'[2]B.Art NRW'!O185)</f>
        <v>3</v>
      </c>
      <c r="Q185" s="24" t="str">
        <f>IF('[2]B.Art NRW'!P185="...","",'[2]B.Art NRW'!P185)</f>
        <v/>
      </c>
    </row>
    <row r="186" spans="1:17" ht="13.2" x14ac:dyDescent="0.25">
      <c r="C186" s="9" t="s">
        <v>28</v>
      </c>
      <c r="D186" s="3" t="s">
        <v>26</v>
      </c>
      <c r="E186" s="8">
        <f>100*E184/'2024'!E184-100</f>
        <v>9.2888531431035943</v>
      </c>
      <c r="F186" s="24">
        <f>IF('[2]B.Art NRW'!E186="...","",'[2]B.Art NRW'!E186)</f>
        <v>22</v>
      </c>
      <c r="G186" s="24">
        <f>IF('[2]B.Art NRW'!F186="...","",'[2]B.Art NRW'!F186)</f>
        <v>-11.4</v>
      </c>
      <c r="H186" s="24">
        <f>IF('[2]B.Art NRW'!G186="...","",'[2]B.Art NRW'!G186)</f>
        <v>5</v>
      </c>
      <c r="I186" s="24">
        <f>IF('[2]B.Art NRW'!H186="...","",'[2]B.Art NRW'!H186)</f>
        <v>26.7</v>
      </c>
      <c r="J186" s="24">
        <f>IF('[2]B.Art NRW'!I186="...","",'[2]B.Art NRW'!I186)</f>
        <v>-8.6999999999999993</v>
      </c>
      <c r="K186" s="24">
        <f>IF('[2]B.Art NRW'!J186="...","",'[2]B.Art NRW'!J186)</f>
        <v>-23.1</v>
      </c>
      <c r="L186" s="24">
        <f>IF('[2]B.Art NRW'!K186="...","",'[2]B.Art NRW'!K186)</f>
        <v>-9.1</v>
      </c>
      <c r="M186" s="24">
        <f>IF('[2]B.Art NRW'!L186="...","",'[2]B.Art NRW'!L186)</f>
        <v>51.1</v>
      </c>
      <c r="N186" s="24">
        <f>IF('[2]B.Art NRW'!M186="...","",'[2]B.Art NRW'!M186)</f>
        <v>16.3</v>
      </c>
      <c r="O186" s="24">
        <f>IF('[2]B.Art NRW'!N186="...","",'[2]B.Art NRW'!N186)</f>
        <v>12.8</v>
      </c>
      <c r="P186" s="24">
        <f>IF('[2]B.Art NRW'!O186="...","",'[2]B.Art NRW'!O186)</f>
        <v>12.8</v>
      </c>
      <c r="Q186" s="24" t="str">
        <f>IF('[2]B.Art NRW'!P186="...","",'[2]B.Art NRW'!P186)</f>
        <v/>
      </c>
    </row>
    <row r="187" spans="1:17" ht="13.2" x14ac:dyDescent="0.25">
      <c r="B187" s="9" t="s">
        <v>30</v>
      </c>
      <c r="D187" s="3" t="s">
        <v>21</v>
      </c>
      <c r="E187" s="8">
        <f>E181/E175</f>
        <v>2.6119315016221698</v>
      </c>
      <c r="F187" s="24">
        <f>IF('[2]B.Art NRW'!E187="...","",'[2]B.Art NRW'!E187)</f>
        <v>2.4</v>
      </c>
      <c r="G187" s="24">
        <f>IF('[2]B.Art NRW'!F187="...","",'[2]B.Art NRW'!F187)</f>
        <v>2.2000000000000002</v>
      </c>
      <c r="H187" s="24">
        <f>IF('[2]B.Art NRW'!G187="...","",'[2]B.Art NRW'!G187)</f>
        <v>2.5</v>
      </c>
      <c r="I187" s="24">
        <f>IF('[2]B.Art NRW'!H187="...","",'[2]B.Art NRW'!H187)</f>
        <v>2.5</v>
      </c>
      <c r="J187" s="24">
        <f>IF('[2]B.Art NRW'!I187="...","",'[2]B.Art NRW'!I187)</f>
        <v>2.8</v>
      </c>
      <c r="K187" s="24">
        <f>IF('[2]B.Art NRW'!J187="...","",'[2]B.Art NRW'!J187)</f>
        <v>2.6</v>
      </c>
      <c r="L187" s="24">
        <f>IF('[2]B.Art NRW'!K187="...","",'[2]B.Art NRW'!K187)</f>
        <v>2.8</v>
      </c>
      <c r="M187" s="24">
        <f>IF('[2]B.Art NRW'!L187="...","",'[2]B.Art NRW'!L187)</f>
        <v>2.7</v>
      </c>
      <c r="N187" s="24">
        <f>IF('[2]B.Art NRW'!M187="...","",'[2]B.Art NRW'!M187)</f>
        <v>2.2999999999999998</v>
      </c>
      <c r="O187" s="24">
        <f>IF('[2]B.Art NRW'!N187="...","",'[2]B.Art NRW'!N187)</f>
        <v>2.6</v>
      </c>
      <c r="P187" s="24">
        <f>IF('[2]B.Art NRW'!O187="...","",'[2]B.Art NRW'!O187)</f>
        <v>2.2999999999999998</v>
      </c>
      <c r="Q187" s="24" t="str">
        <f>IF('[2]B.Art NRW'!P187="...","",'[2]B.Art NRW'!P187)</f>
        <v/>
      </c>
    </row>
    <row r="188" spans="1:17" ht="13.2" x14ac:dyDescent="0.25">
      <c r="B188" s="9" t="s">
        <v>31</v>
      </c>
      <c r="D188" s="3" t="s">
        <v>32</v>
      </c>
      <c r="E188" s="7"/>
      <c r="F188" s="24" t="str">
        <f>'[2]B.Art NRW'!E188</f>
        <v>-</v>
      </c>
      <c r="G188" s="24" t="str">
        <f>IF('[2]B.Art NRW'!F188="..."," ",'[2]B.Art NRW'!F188)</f>
        <v>-</v>
      </c>
      <c r="H188" s="24" t="str">
        <f>IF('[2]B.Art NRW'!G188="..."," ",'[2]B.Art NRW'!G188)</f>
        <v>-</v>
      </c>
      <c r="I188" s="24" t="str">
        <f>IF('[2]B.Art NRW'!H188="..."," ",'[2]B.Art NRW'!H188)</f>
        <v>-</v>
      </c>
      <c r="J188" s="24" t="str">
        <f>IF('[2]B.Art NRW'!I188="..."," ",'[2]B.Art NRW'!I188)</f>
        <v>-</v>
      </c>
      <c r="K188" s="24" t="str">
        <f>IF('[2]B.Art NRW'!J188="..."," ",'[2]B.Art NRW'!J188)</f>
        <v>-</v>
      </c>
      <c r="L188" s="24" t="str">
        <f>IF('[2]B.Art NRW'!K188="..."," ",'[2]B.Art NRW'!K188)</f>
        <v>-</v>
      </c>
      <c r="M188" s="24" t="str">
        <f>IF('[2]B.Art NRW'!L188="..."," ",'[2]B.Art NRW'!L188)</f>
        <v>-</v>
      </c>
      <c r="N188" s="24" t="str">
        <f>IF('[2]B.Art NRW'!M188="..."," ",'[2]B.Art NRW'!M188)</f>
        <v>-</v>
      </c>
      <c r="O188" s="24" t="str">
        <f>IF('[2]B.Art NRW'!N188="..."," ",'[2]B.Art NRW'!N188)</f>
        <v>-</v>
      </c>
      <c r="P188" s="24" t="str">
        <f>IF('[2]B.Art NRW'!O188="..."," ",'[2]B.Art NRW'!O188)</f>
        <v>-</v>
      </c>
      <c r="Q188" s="24" t="str">
        <f>IF('[2]B.Art NRW'!P188="..."," ",'[2]B.Art NRW'!P188)</f>
        <v xml:space="preserve"> </v>
      </c>
    </row>
    <row r="189" spans="1:17" x14ac:dyDescent="0.3">
      <c r="A189" s="9" t="s">
        <v>44</v>
      </c>
      <c r="E189" s="7"/>
      <c r="F189" s="23"/>
      <c r="G189" s="23"/>
      <c r="H189" s="23"/>
      <c r="I189" s="23"/>
      <c r="J189" s="23"/>
      <c r="K189" s="23"/>
      <c r="L189" s="23"/>
      <c r="M189" s="23"/>
      <c r="N189" s="23"/>
      <c r="O189" s="23"/>
      <c r="P189" s="23"/>
      <c r="Q189" s="23"/>
    </row>
    <row r="190" spans="1:17" x14ac:dyDescent="0.3">
      <c r="A190" s="20" t="s">
        <v>45</v>
      </c>
      <c r="B190" s="19"/>
      <c r="C190" s="19"/>
      <c r="D190" s="19"/>
      <c r="E190" s="19"/>
      <c r="K190" s="17"/>
      <c r="L190" s="17"/>
      <c r="M190" s="17"/>
      <c r="N190" s="17"/>
      <c r="O190" s="17"/>
      <c r="P190" s="17"/>
      <c r="Q190" s="17"/>
    </row>
    <row r="191" spans="1:17" x14ac:dyDescent="0.3">
      <c r="A191" s="20" t="s">
        <v>46</v>
      </c>
      <c r="B191" s="19"/>
      <c r="C191" s="19"/>
      <c r="D191" s="19"/>
      <c r="E191" s="19"/>
      <c r="K191" s="17"/>
      <c r="L191" s="17"/>
      <c r="M191" s="17"/>
      <c r="N191" s="17"/>
      <c r="O191" s="17"/>
      <c r="P191" s="17"/>
      <c r="Q191" s="17"/>
    </row>
    <row r="192" spans="1:17" x14ac:dyDescent="0.3">
      <c r="A192" s="20" t="s">
        <v>47</v>
      </c>
      <c r="B192" s="19"/>
      <c r="C192" s="19"/>
      <c r="D192" s="19"/>
      <c r="E192" s="19"/>
      <c r="K192" s="17"/>
      <c r="L192" s="17"/>
      <c r="M192" s="17"/>
      <c r="N192" s="17"/>
      <c r="O192" s="17"/>
      <c r="P192" s="17"/>
      <c r="Q192" s="17"/>
    </row>
    <row r="193" spans="1:17" x14ac:dyDescent="0.3">
      <c r="A193" s="20" t="s">
        <v>48</v>
      </c>
      <c r="E193" s="7"/>
      <c r="K193" s="17"/>
      <c r="L193" s="17"/>
      <c r="M193" s="17"/>
      <c r="N193" s="17"/>
      <c r="O193" s="17"/>
      <c r="P193" s="17"/>
      <c r="Q193" s="17"/>
    </row>
    <row r="194" spans="1:17" x14ac:dyDescent="0.3">
      <c r="A194" s="20" t="s">
        <v>49</v>
      </c>
      <c r="E194" s="7"/>
      <c r="K194" s="17"/>
      <c r="L194" s="17"/>
      <c r="M194" s="17"/>
      <c r="N194" s="17"/>
      <c r="O194" s="17"/>
      <c r="P194" s="17"/>
      <c r="Q194" s="17"/>
    </row>
    <row r="195" spans="1:17" x14ac:dyDescent="0.3">
      <c r="A195" s="20" t="s">
        <v>50</v>
      </c>
      <c r="E195" s="7"/>
      <c r="K195" s="17"/>
      <c r="L195" s="17"/>
      <c r="M195" s="17"/>
      <c r="N195" s="17"/>
      <c r="O195" s="17"/>
      <c r="P195" s="17"/>
      <c r="Q195" s="17"/>
    </row>
    <row r="196" spans="1:17" x14ac:dyDescent="0.3">
      <c r="A196" s="20" t="s">
        <v>51</v>
      </c>
      <c r="E196" s="7"/>
      <c r="K196" s="17"/>
      <c r="L196" s="17"/>
      <c r="M196" s="17"/>
      <c r="N196" s="17"/>
      <c r="O196" s="17"/>
      <c r="P196" s="17"/>
      <c r="Q196" s="17"/>
    </row>
    <row r="197" spans="1:17" x14ac:dyDescent="0.3">
      <c r="A197" s="20" t="s">
        <v>52</v>
      </c>
      <c r="E197" s="7"/>
      <c r="K197" s="17"/>
      <c r="L197" s="17"/>
      <c r="M197" s="17"/>
      <c r="N197" s="17"/>
      <c r="O197" s="17"/>
      <c r="P197" s="17"/>
      <c r="Q197" s="17"/>
    </row>
    <row r="198" spans="1:17" x14ac:dyDescent="0.3">
      <c r="A198" s="20" t="s">
        <v>53</v>
      </c>
      <c r="E198" s="7"/>
      <c r="K198" s="17"/>
      <c r="L198" s="17"/>
      <c r="M198" s="17"/>
      <c r="N198" s="17"/>
      <c r="O198" s="17"/>
      <c r="P198" s="17"/>
      <c r="Q198" s="17"/>
    </row>
    <row r="199" spans="1:17" x14ac:dyDescent="0.3">
      <c r="A199" s="20" t="s">
        <v>54</v>
      </c>
      <c r="E199" s="7"/>
      <c r="K199" s="17"/>
      <c r="L199" s="17"/>
      <c r="M199" s="17"/>
      <c r="N199" s="17"/>
      <c r="O199" s="17"/>
      <c r="P199" s="17"/>
      <c r="Q199" s="17"/>
    </row>
    <row r="200" spans="1:17" x14ac:dyDescent="0.3">
      <c r="A200" s="20" t="s">
        <v>55</v>
      </c>
      <c r="E200" s="7"/>
      <c r="K200" s="17"/>
      <c r="L200" s="17"/>
      <c r="M200" s="17"/>
      <c r="N200" s="17"/>
      <c r="O200" s="17"/>
      <c r="P200" s="17"/>
      <c r="Q200" s="17"/>
    </row>
    <row r="201" spans="1:17" x14ac:dyDescent="0.3">
      <c r="A201" s="20" t="s">
        <v>56</v>
      </c>
      <c r="E201" s="7"/>
      <c r="K201" s="17"/>
      <c r="L201" s="17"/>
      <c r="M201" s="17"/>
      <c r="N201" s="17"/>
      <c r="O201" s="17"/>
      <c r="P201" s="17"/>
      <c r="Q201" s="17"/>
    </row>
    <row r="202" spans="1:17" x14ac:dyDescent="0.3">
      <c r="A202" s="20" t="s">
        <v>57</v>
      </c>
      <c r="E202" s="7"/>
      <c r="K202" s="17"/>
      <c r="L202" s="17"/>
      <c r="M202" s="17"/>
      <c r="N202" s="17"/>
      <c r="O202" s="17"/>
      <c r="P202" s="17"/>
      <c r="Q202" s="17"/>
    </row>
    <row r="203" spans="1:17" x14ac:dyDescent="0.3">
      <c r="A203" s="20" t="s">
        <v>58</v>
      </c>
      <c r="E203" s="7"/>
      <c r="K203" s="17"/>
      <c r="L203" s="17"/>
      <c r="M203" s="17"/>
      <c r="N203" s="17"/>
      <c r="O203" s="17"/>
      <c r="P203" s="17"/>
      <c r="Q203" s="17"/>
    </row>
    <row r="204" spans="1:17" x14ac:dyDescent="0.3">
      <c r="A204" s="20" t="s">
        <v>59</v>
      </c>
      <c r="K204" s="17"/>
      <c r="L204" s="17"/>
      <c r="M204" s="17"/>
      <c r="N204" s="17"/>
      <c r="O204" s="17"/>
      <c r="P204" s="17"/>
      <c r="Q204" s="17"/>
    </row>
    <row r="205" spans="1:17" x14ac:dyDescent="0.3">
      <c r="A205" s="21" t="s">
        <v>64</v>
      </c>
      <c r="K205" s="17"/>
      <c r="L205" s="17"/>
      <c r="M205" s="17"/>
      <c r="N205" s="17"/>
      <c r="O205" s="17"/>
      <c r="P205" s="17"/>
      <c r="Q205" s="17"/>
    </row>
  </sheetData>
  <mergeCells count="6">
    <mergeCell ref="F26:Q26"/>
    <mergeCell ref="A4:C7"/>
    <mergeCell ref="D4:D7"/>
    <mergeCell ref="F4:Q4"/>
    <mergeCell ref="F5:Q5"/>
    <mergeCell ref="F6:Q6"/>
  </mergeCells>
  <pageMargins left="0.7" right="0.7" top="0.75" bottom="0.75" header="0.3" footer="0.3"/>
  <pageSetup paperSize="9" orientation="portrait" r:id="rId1"/>
  <headerFooter>
    <oddFooter>&amp;CAbgerufen am 16.11.20 / 11:42:47&amp;RSeite &amp;P von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52D87E-BA63-4B6C-BEDD-87AB6EE23D5E}">
  <dimension ref="A1:HG205"/>
  <sheetViews>
    <sheetView topLeftCell="A4" workbookViewId="0">
      <selection activeCell="F11" sqref="F11"/>
    </sheetView>
  </sheetViews>
  <sheetFormatPr baseColWidth="10" defaultColWidth="12.6640625" defaultRowHeight="13.8" x14ac:dyDescent="0.3"/>
  <cols>
    <col min="1" max="1" width="26.6640625" style="1" customWidth="1"/>
    <col min="2" max="2" width="24.6640625" style="1" customWidth="1"/>
    <col min="3" max="3" width="14.33203125" style="1" customWidth="1" collapsed="1"/>
    <col min="4" max="4" width="25.6640625" style="1" bestFit="1" customWidth="1"/>
    <col min="5" max="5" width="12.6640625" style="11" bestFit="1"/>
    <col min="6" max="6" width="8.88671875" customWidth="1"/>
    <col min="7" max="9" width="9" customWidth="1"/>
    <col min="10" max="17" width="8.88671875" customWidth="1"/>
    <col min="18" max="16384" width="12.6640625" style="1" collapsed="1"/>
  </cols>
  <sheetData>
    <row r="1" spans="1:215" ht="38.25" customHeight="1" x14ac:dyDescent="0.3">
      <c r="A1" s="12" t="s">
        <v>0</v>
      </c>
      <c r="B1" s="25" t="s">
        <v>66</v>
      </c>
      <c r="E1" s="10"/>
      <c r="I1" s="1"/>
      <c r="O1" s="1"/>
      <c r="P1" s="1"/>
      <c r="Q1" s="1"/>
    </row>
    <row r="2" spans="1:215" x14ac:dyDescent="0.3">
      <c r="A2" s="12" t="s">
        <v>1</v>
      </c>
      <c r="E2" s="10"/>
      <c r="I2" s="1"/>
      <c r="O2" s="1"/>
      <c r="P2" s="1"/>
      <c r="Q2" s="1"/>
    </row>
    <row r="3" spans="1:215" ht="14.4" thickBot="1" x14ac:dyDescent="0.35">
      <c r="A3" s="12" t="s">
        <v>2</v>
      </c>
      <c r="E3" s="10"/>
      <c r="I3" s="1"/>
      <c r="O3" s="1"/>
      <c r="P3" s="1"/>
      <c r="Q3" s="1"/>
    </row>
    <row r="4" spans="1:215" s="10" customFormat="1" ht="117" customHeight="1" x14ac:dyDescent="0.25">
      <c r="A4" s="29" t="s">
        <v>3</v>
      </c>
      <c r="B4" s="30"/>
      <c r="C4" s="30"/>
      <c r="D4" s="35" t="s">
        <v>4</v>
      </c>
      <c r="E4" s="4"/>
      <c r="F4" s="36" t="s">
        <v>5</v>
      </c>
      <c r="G4" s="37"/>
      <c r="H4" s="37"/>
      <c r="I4" s="37"/>
      <c r="J4" s="37"/>
      <c r="K4" s="37"/>
      <c r="L4" s="37"/>
      <c r="M4" s="37"/>
      <c r="N4" s="37"/>
      <c r="O4" s="37"/>
      <c r="P4" s="37"/>
      <c r="Q4" s="37"/>
    </row>
    <row r="5" spans="1:215" s="10" customFormat="1" ht="13.2" x14ac:dyDescent="0.25">
      <c r="A5" s="31"/>
      <c r="B5" s="32"/>
      <c r="C5" s="32"/>
      <c r="D5" s="32"/>
      <c r="E5" s="5"/>
      <c r="F5" s="38">
        <v>2024</v>
      </c>
      <c r="G5" s="39"/>
      <c r="H5" s="39"/>
      <c r="I5" s="39"/>
      <c r="J5" s="39"/>
      <c r="K5" s="39"/>
      <c r="L5" s="39"/>
      <c r="M5" s="39"/>
      <c r="N5" s="39"/>
      <c r="O5" s="39"/>
      <c r="P5" s="39"/>
      <c r="Q5" s="39"/>
    </row>
    <row r="6" spans="1:215" s="10" customFormat="1" ht="13.2" x14ac:dyDescent="0.25">
      <c r="A6" s="31"/>
      <c r="B6" s="32"/>
      <c r="C6" s="32"/>
      <c r="D6" s="32"/>
      <c r="E6" s="5"/>
      <c r="F6" s="38" t="s">
        <v>6</v>
      </c>
      <c r="G6" s="39"/>
      <c r="H6" s="39"/>
      <c r="I6" s="39"/>
      <c r="J6" s="39"/>
      <c r="K6" s="39"/>
      <c r="L6" s="39"/>
      <c r="M6" s="39"/>
      <c r="N6" s="39"/>
      <c r="O6" s="39"/>
      <c r="P6" s="39"/>
      <c r="Q6" s="39"/>
    </row>
    <row r="7" spans="1:215" s="10" customFormat="1" ht="27" thickBot="1" x14ac:dyDescent="0.3">
      <c r="A7" s="33"/>
      <c r="B7" s="34"/>
      <c r="C7" s="34"/>
      <c r="D7" s="34"/>
      <c r="E7" s="6" t="str">
        <f>'2025'!E7</f>
        <v>Jan. -Nov.</v>
      </c>
      <c r="F7" s="14" t="s">
        <v>7</v>
      </c>
      <c r="G7" s="14" t="s">
        <v>8</v>
      </c>
      <c r="H7" s="14" t="s">
        <v>9</v>
      </c>
      <c r="I7" s="14" t="s">
        <v>10</v>
      </c>
      <c r="J7" s="14" t="s">
        <v>11</v>
      </c>
      <c r="K7" s="14" t="s">
        <v>12</v>
      </c>
      <c r="L7" s="14" t="s">
        <v>13</v>
      </c>
      <c r="M7" s="14" t="s">
        <v>14</v>
      </c>
      <c r="N7" s="14" t="s">
        <v>15</v>
      </c>
      <c r="O7" s="14" t="s">
        <v>16</v>
      </c>
      <c r="P7" s="14" t="s">
        <v>17</v>
      </c>
      <c r="Q7" s="15" t="s">
        <v>18</v>
      </c>
    </row>
    <row r="8" spans="1:215" ht="13.2" x14ac:dyDescent="0.25">
      <c r="A8" s="9" t="s">
        <v>19</v>
      </c>
      <c r="B8" s="9" t="s">
        <v>20</v>
      </c>
      <c r="D8" s="3" t="s">
        <v>21</v>
      </c>
      <c r="E8" s="7"/>
      <c r="F8" s="26">
        <v>4760</v>
      </c>
      <c r="G8" s="26">
        <v>4750</v>
      </c>
      <c r="H8" s="26">
        <v>4746</v>
      </c>
      <c r="I8" s="26">
        <v>4747</v>
      </c>
      <c r="J8" s="26">
        <v>4750</v>
      </c>
      <c r="K8" s="26">
        <v>4753</v>
      </c>
      <c r="L8" s="26">
        <v>4744</v>
      </c>
      <c r="M8" s="26">
        <v>4741</v>
      </c>
      <c r="N8" s="26">
        <v>4730</v>
      </c>
      <c r="O8" s="26">
        <v>4751</v>
      </c>
      <c r="P8" s="26">
        <v>4744</v>
      </c>
      <c r="Q8" s="26">
        <v>4730</v>
      </c>
      <c r="R8" s="16"/>
      <c r="S8" s="16"/>
      <c r="T8" s="16"/>
      <c r="U8" s="16"/>
      <c r="V8" s="16"/>
      <c r="W8" s="16"/>
      <c r="X8" s="16"/>
      <c r="Y8" s="16"/>
      <c r="Z8" s="16"/>
      <c r="AA8" s="16"/>
      <c r="AB8" s="16"/>
      <c r="AC8" s="16"/>
      <c r="AD8" s="16"/>
      <c r="AE8" s="16"/>
      <c r="AF8" s="16"/>
      <c r="AG8" s="16"/>
      <c r="AH8" s="16"/>
      <c r="AI8" s="16"/>
      <c r="AJ8" s="16"/>
      <c r="AK8" s="16"/>
      <c r="AL8" s="16"/>
      <c r="AM8" s="16"/>
      <c r="AN8" s="16"/>
      <c r="AO8" s="16"/>
      <c r="AP8" s="16"/>
      <c r="AQ8" s="16"/>
      <c r="AR8" s="16"/>
      <c r="AS8" s="16"/>
      <c r="AT8" s="16"/>
      <c r="AU8" s="16"/>
      <c r="AV8" s="16"/>
      <c r="AW8" s="16"/>
      <c r="AX8" s="16"/>
      <c r="AY8" s="16"/>
      <c r="AZ8" s="16"/>
      <c r="BA8" s="16"/>
      <c r="BB8" s="16"/>
      <c r="BC8" s="16"/>
      <c r="BD8" s="16"/>
      <c r="BE8" s="16"/>
      <c r="BF8" s="16"/>
      <c r="BG8" s="16"/>
      <c r="BH8" s="16"/>
      <c r="BI8" s="16"/>
      <c r="BJ8" s="16"/>
      <c r="BK8" s="16"/>
      <c r="BL8" s="16"/>
      <c r="BM8" s="16"/>
      <c r="BN8" s="16"/>
      <c r="BO8" s="16"/>
      <c r="BP8" s="16"/>
      <c r="BQ8" s="16"/>
      <c r="BR8" s="16"/>
      <c r="BS8" s="16"/>
      <c r="BT8" s="16"/>
      <c r="BU8" s="16"/>
      <c r="BV8" s="16"/>
      <c r="BW8" s="16"/>
      <c r="BX8" s="16"/>
      <c r="BY8" s="16"/>
      <c r="BZ8" s="16"/>
      <c r="CA8" s="16"/>
      <c r="CB8" s="16"/>
      <c r="CC8" s="16"/>
      <c r="CD8" s="16"/>
      <c r="CE8" s="16"/>
      <c r="CF8" s="16"/>
      <c r="CG8" s="16"/>
      <c r="CH8" s="16"/>
      <c r="CI8" s="16"/>
      <c r="CJ8" s="16"/>
      <c r="CK8" s="16"/>
      <c r="CL8" s="16"/>
      <c r="CM8" s="16"/>
      <c r="CN8" s="16"/>
      <c r="CO8" s="16"/>
      <c r="CP8" s="16"/>
      <c r="CQ8" s="16"/>
      <c r="CR8" s="16"/>
      <c r="CS8" s="16"/>
      <c r="CT8" s="16"/>
      <c r="CU8" s="16"/>
      <c r="CV8" s="16"/>
      <c r="CW8" s="16"/>
      <c r="CX8" s="16"/>
      <c r="CY8" s="16"/>
      <c r="CZ8" s="16"/>
      <c r="DA8" s="16"/>
      <c r="DB8" s="16"/>
      <c r="DC8" s="16"/>
      <c r="DD8" s="16"/>
      <c r="DE8" s="16"/>
      <c r="DF8" s="16"/>
      <c r="DG8" s="16"/>
      <c r="DH8" s="16"/>
      <c r="DI8" s="16"/>
      <c r="DJ8" s="16"/>
      <c r="DK8" s="16"/>
      <c r="DL8" s="16"/>
      <c r="DM8" s="16"/>
      <c r="DN8" s="16"/>
      <c r="DO8" s="16"/>
      <c r="DP8" s="16"/>
      <c r="DQ8" s="16"/>
      <c r="DR8" s="16"/>
      <c r="DS8" s="16"/>
      <c r="DT8" s="16"/>
      <c r="DU8" s="16"/>
      <c r="DV8" s="16"/>
      <c r="DW8" s="16"/>
      <c r="DX8" s="16"/>
      <c r="DY8" s="16"/>
      <c r="DZ8" s="16"/>
      <c r="EA8" s="16"/>
      <c r="EB8" s="16"/>
      <c r="EC8" s="16"/>
      <c r="ED8" s="16"/>
      <c r="EE8" s="16"/>
      <c r="EF8" s="16"/>
      <c r="EG8" s="16"/>
      <c r="EH8" s="16"/>
      <c r="EI8" s="16"/>
      <c r="EJ8" s="16"/>
      <c r="EK8" s="16"/>
      <c r="EL8" s="16"/>
      <c r="EM8" s="16"/>
      <c r="EN8" s="16"/>
      <c r="EO8" s="16"/>
      <c r="EP8" s="16"/>
      <c r="EQ8" s="16"/>
      <c r="ER8" s="16"/>
      <c r="ES8" s="16"/>
      <c r="ET8" s="16"/>
      <c r="EU8" s="16"/>
      <c r="EV8" s="16"/>
      <c r="EW8" s="16"/>
      <c r="EX8" s="16"/>
      <c r="EY8" s="16"/>
      <c r="EZ8" s="16"/>
      <c r="FA8" s="16"/>
      <c r="FB8" s="16"/>
      <c r="FC8" s="16"/>
      <c r="FD8" s="16"/>
      <c r="FE8" s="16"/>
      <c r="FF8" s="16"/>
      <c r="FG8" s="16"/>
      <c r="FH8" s="16"/>
      <c r="FI8" s="16"/>
      <c r="FJ8" s="16"/>
      <c r="FK8" s="16"/>
      <c r="FL8" s="16"/>
      <c r="FM8" s="16"/>
      <c r="FN8" s="16"/>
      <c r="FO8" s="16"/>
      <c r="FP8" s="16"/>
      <c r="FQ8" s="16"/>
      <c r="FR8" s="16"/>
      <c r="FS8" s="16"/>
      <c r="FT8" s="16"/>
      <c r="FU8" s="16"/>
      <c r="FV8" s="16"/>
      <c r="FW8" s="16"/>
      <c r="FX8" s="16"/>
      <c r="FY8" s="16"/>
      <c r="FZ8" s="16"/>
      <c r="GA8" s="16"/>
      <c r="GB8" s="16"/>
      <c r="GC8" s="16"/>
      <c r="GD8" s="16"/>
      <c r="GE8" s="16"/>
      <c r="GF8" s="16"/>
      <c r="GG8" s="16"/>
      <c r="GH8" s="16"/>
      <c r="GI8" s="16"/>
      <c r="GJ8" s="16"/>
      <c r="GK8" s="16"/>
      <c r="GL8" s="16"/>
      <c r="GM8" s="16"/>
      <c r="GN8" s="16"/>
      <c r="GO8" s="16"/>
      <c r="GP8" s="16"/>
      <c r="GQ8" s="16"/>
      <c r="GR8" s="16"/>
      <c r="GS8" s="16"/>
      <c r="GT8" s="16"/>
      <c r="GU8" s="16"/>
      <c r="GV8" s="16"/>
      <c r="GW8" s="16"/>
      <c r="GX8" s="16"/>
      <c r="GY8" s="16"/>
      <c r="GZ8" s="16"/>
      <c r="HA8" s="16"/>
      <c r="HB8" s="16"/>
      <c r="HC8" s="16"/>
      <c r="HD8" s="16"/>
      <c r="HE8" s="16"/>
      <c r="HF8" s="16"/>
      <c r="HG8" s="16"/>
    </row>
    <row r="9" spans="1:215" ht="13.2" x14ac:dyDescent="0.25">
      <c r="B9" s="9" t="s">
        <v>22</v>
      </c>
      <c r="D9" s="3" t="s">
        <v>21</v>
      </c>
      <c r="E9" s="7"/>
      <c r="F9" s="26">
        <v>4454</v>
      </c>
      <c r="G9" s="26">
        <v>4446</v>
      </c>
      <c r="H9" s="26">
        <v>4523</v>
      </c>
      <c r="I9" s="26">
        <v>4585</v>
      </c>
      <c r="J9" s="26">
        <v>4630</v>
      </c>
      <c r="K9" s="26">
        <v>4625</v>
      </c>
      <c r="L9" s="26">
        <v>4608</v>
      </c>
      <c r="M9" s="26">
        <v>4595</v>
      </c>
      <c r="N9" s="26">
        <v>4578</v>
      </c>
      <c r="O9" s="26">
        <v>4585</v>
      </c>
      <c r="P9" s="26">
        <v>4489</v>
      </c>
      <c r="Q9" s="26">
        <v>4464</v>
      </c>
    </row>
    <row r="10" spans="1:215" ht="13.2" x14ac:dyDescent="0.25">
      <c r="B10" s="9" t="s">
        <v>23</v>
      </c>
      <c r="D10" s="3" t="s">
        <v>21</v>
      </c>
      <c r="E10" s="7"/>
      <c r="F10" s="26">
        <v>345967</v>
      </c>
      <c r="G10" s="26">
        <v>346613</v>
      </c>
      <c r="H10" s="26">
        <v>346097</v>
      </c>
      <c r="I10" s="26">
        <v>346159</v>
      </c>
      <c r="J10" s="26">
        <v>347106</v>
      </c>
      <c r="K10" s="26">
        <v>347305</v>
      </c>
      <c r="L10" s="26">
        <v>348046</v>
      </c>
      <c r="M10" s="26">
        <v>348026</v>
      </c>
      <c r="N10" s="26">
        <v>347946</v>
      </c>
      <c r="O10" s="26">
        <v>349548</v>
      </c>
      <c r="P10" s="26">
        <v>349066</v>
      </c>
      <c r="Q10" s="26">
        <v>348307</v>
      </c>
    </row>
    <row r="11" spans="1:215" ht="13.2" x14ac:dyDescent="0.25">
      <c r="B11" s="9" t="s">
        <v>24</v>
      </c>
      <c r="D11" s="3" t="s">
        <v>21</v>
      </c>
      <c r="E11" s="7"/>
      <c r="F11" s="26">
        <v>328298</v>
      </c>
      <c r="G11" s="26">
        <v>328744</v>
      </c>
      <c r="H11" s="26">
        <v>330684</v>
      </c>
      <c r="I11" s="26">
        <v>332008</v>
      </c>
      <c r="J11" s="26">
        <v>333563</v>
      </c>
      <c r="K11" s="26">
        <v>332962</v>
      </c>
      <c r="L11" s="26">
        <v>333961</v>
      </c>
      <c r="M11" s="26">
        <v>334160</v>
      </c>
      <c r="N11" s="26">
        <v>333361</v>
      </c>
      <c r="O11" s="26">
        <v>335021</v>
      </c>
      <c r="P11" s="26">
        <v>334006</v>
      </c>
      <c r="Q11" s="26">
        <v>332437</v>
      </c>
    </row>
    <row r="12" spans="1:215" ht="13.2" x14ac:dyDescent="0.25">
      <c r="B12" s="9" t="s">
        <v>25</v>
      </c>
      <c r="D12" s="3" t="s">
        <v>21</v>
      </c>
      <c r="E12" s="7">
        <f>IF('2025'!G12="",'2024'!F12,IF('2025'!H12="",SUM('2024'!F12:G12),IF('2025'!I12="",SUM('2024'!F12:H12),IF('2025'!J12="",SUM('2024'!F12:I12),IF('2025'!K12="",SUM('2024'!F12:J12),IF('2025'!L12="",SUM('2024'!F12:K12),IF('2025'!M12="",SUM('2024'!F12:L12),IF('2025'!N12="",SUM('2024'!F12:M12),IF('2025'!O12="",SUM('2024'!F12:N12),IF('2025'!P12="",SUM('2024'!F12:O12),IF('2025'!Q12="",SUM('2024'!F12:P12),SUM('2024'!F12:Q12))))))))))))</f>
        <v>22608076</v>
      </c>
      <c r="F12" s="26">
        <v>1533823</v>
      </c>
      <c r="G12" s="26">
        <v>1588616</v>
      </c>
      <c r="H12" s="26">
        <v>1878670</v>
      </c>
      <c r="I12" s="26">
        <v>2034211</v>
      </c>
      <c r="J12" s="26">
        <v>2243020</v>
      </c>
      <c r="K12" s="26">
        <v>2369358</v>
      </c>
      <c r="L12" s="26">
        <v>2136324</v>
      </c>
      <c r="M12" s="26">
        <v>2242248</v>
      </c>
      <c r="N12" s="26">
        <v>2286789</v>
      </c>
      <c r="O12" s="26">
        <v>2162540</v>
      </c>
      <c r="P12" s="26">
        <v>2132477</v>
      </c>
      <c r="Q12" s="26">
        <v>1902780</v>
      </c>
    </row>
    <row r="13" spans="1:215" ht="13.2" x14ac:dyDescent="0.25">
      <c r="D13" s="3" t="s">
        <v>26</v>
      </c>
      <c r="E13" s="7"/>
      <c r="F13" s="26">
        <v>10.1</v>
      </c>
      <c r="G13" s="26">
        <v>6.8</v>
      </c>
      <c r="H13" s="26">
        <v>0.9</v>
      </c>
      <c r="I13" s="26">
        <v>5.4</v>
      </c>
      <c r="J13" s="26">
        <v>-3</v>
      </c>
      <c r="K13" s="26">
        <v>7.5</v>
      </c>
      <c r="L13" s="26">
        <v>11.1</v>
      </c>
      <c r="M13" s="26">
        <v>0.3</v>
      </c>
      <c r="N13" s="26">
        <v>-1.9</v>
      </c>
      <c r="O13" s="26">
        <v>3.1</v>
      </c>
      <c r="P13" s="26">
        <v>8.6</v>
      </c>
      <c r="Q13" s="26">
        <v>3.8</v>
      </c>
    </row>
    <row r="14" spans="1:215" ht="13.2" x14ac:dyDescent="0.25">
      <c r="B14" s="9" t="s">
        <v>25</v>
      </c>
      <c r="C14" s="9" t="s">
        <v>27</v>
      </c>
      <c r="D14" s="3" t="s">
        <v>21</v>
      </c>
      <c r="E14" s="7">
        <f>IF('2025'!G14="",'2024'!F14,IF('2025'!H14="",SUM('2024'!F14:G14),IF('2025'!I14="",SUM('2024'!F14:H14),IF('2025'!J14="",SUM('2024'!F14:I14),IF('2025'!K14="",SUM('2024'!F14:J14),IF('2025'!L14="",SUM('2024'!F14:K14),IF('2025'!M14="",SUM('2024'!F14:L14),IF('2025'!N14="",SUM('2024'!F14:M14),IF('2025'!O14="",SUM('2024'!F14:N14),IF('2025'!P14="",SUM('2024'!F14:O14),IF('2025'!Q14="",SUM('2024'!F14:P14),SUM('2024'!F14:Q14))))))))))))</f>
        <v>17580556</v>
      </c>
      <c r="F14" s="26">
        <v>1193197</v>
      </c>
      <c r="G14" s="26">
        <v>1261731</v>
      </c>
      <c r="H14" s="26">
        <v>1499115</v>
      </c>
      <c r="I14" s="26">
        <v>1609183</v>
      </c>
      <c r="J14" s="26">
        <v>1777722</v>
      </c>
      <c r="K14" s="26">
        <v>1725056</v>
      </c>
      <c r="L14" s="26">
        <v>1586863</v>
      </c>
      <c r="M14" s="26">
        <v>1726134</v>
      </c>
      <c r="N14" s="26">
        <v>1830269</v>
      </c>
      <c r="O14" s="26">
        <v>1716075</v>
      </c>
      <c r="P14" s="26">
        <v>1655211</v>
      </c>
      <c r="Q14" s="26">
        <v>1324296</v>
      </c>
    </row>
    <row r="15" spans="1:215" ht="13.2" x14ac:dyDescent="0.25">
      <c r="C15" s="9" t="s">
        <v>28</v>
      </c>
      <c r="D15" s="3" t="s">
        <v>21</v>
      </c>
      <c r="E15" s="7">
        <f>IF('2025'!G15="",'2024'!F15,IF('2025'!H15="",SUM('2024'!F15:G15),IF('2025'!I15="",SUM('2024'!F15:H15),IF('2025'!J15="",SUM('2024'!F15:I15),IF('2025'!K15="",SUM('2024'!F15:J15),IF('2025'!L15="",SUM('2024'!F15:K15),IF('2025'!M15="",SUM('2024'!F15:L15),IF('2025'!N15="",SUM('2024'!F15:M15),IF('2025'!O15="",SUM('2024'!F15:N15),IF('2025'!P15="",SUM('2024'!F15:O15),IF('2025'!Q15="",SUM('2024'!F15:P15),SUM('2024'!F15:Q15))))))))))))</f>
        <v>5026003</v>
      </c>
      <c r="F15" s="26">
        <v>339947</v>
      </c>
      <c r="G15" s="26">
        <v>326043</v>
      </c>
      <c r="H15" s="26">
        <v>378487</v>
      </c>
      <c r="I15" s="26">
        <v>426792</v>
      </c>
      <c r="J15" s="26">
        <v>464606</v>
      </c>
      <c r="K15" s="26">
        <v>644302</v>
      </c>
      <c r="L15" s="26">
        <v>549461</v>
      </c>
      <c r="M15" s="26">
        <v>516114</v>
      </c>
      <c r="N15" s="26">
        <v>456520</v>
      </c>
      <c r="O15" s="26">
        <v>446465</v>
      </c>
      <c r="P15" s="26">
        <v>477266</v>
      </c>
      <c r="Q15" s="26">
        <v>578484</v>
      </c>
      <c r="S15" s="16"/>
    </row>
    <row r="16" spans="1:215" ht="13.2" x14ac:dyDescent="0.25">
      <c r="C16" s="9" t="s">
        <v>27</v>
      </c>
      <c r="D16" s="3" t="s">
        <v>26</v>
      </c>
      <c r="E16" s="7"/>
      <c r="F16" s="26">
        <v>7.7</v>
      </c>
      <c r="G16" s="26">
        <v>7.4</v>
      </c>
      <c r="H16" s="26">
        <v>-0.8</v>
      </c>
      <c r="I16" s="26">
        <v>4.3</v>
      </c>
      <c r="J16" s="26">
        <v>-3.2</v>
      </c>
      <c r="K16" s="26">
        <v>-2.2999999999999998</v>
      </c>
      <c r="L16" s="26">
        <v>7.3</v>
      </c>
      <c r="M16" s="26">
        <v>-1.4</v>
      </c>
      <c r="N16" s="26">
        <v>-3.2</v>
      </c>
      <c r="O16" s="26">
        <v>5</v>
      </c>
      <c r="P16" s="26">
        <v>7.3</v>
      </c>
      <c r="Q16" s="26">
        <v>2.4</v>
      </c>
    </row>
    <row r="17" spans="1:17" ht="13.2" x14ac:dyDescent="0.25">
      <c r="C17" s="9" t="s">
        <v>28</v>
      </c>
      <c r="D17" s="3" t="s">
        <v>26</v>
      </c>
      <c r="E17" s="7"/>
      <c r="F17" s="26">
        <v>19</v>
      </c>
      <c r="G17" s="26">
        <v>4.0999999999999996</v>
      </c>
      <c r="H17" s="26">
        <v>8.1</v>
      </c>
      <c r="I17" s="26">
        <v>10.1</v>
      </c>
      <c r="J17" s="26">
        <v>-2.4</v>
      </c>
      <c r="K17" s="26">
        <v>46.4</v>
      </c>
      <c r="L17" s="26">
        <v>23.6</v>
      </c>
      <c r="M17" s="26">
        <v>6.6</v>
      </c>
      <c r="N17" s="26">
        <v>3.8</v>
      </c>
      <c r="O17" s="26">
        <v>-3.3</v>
      </c>
      <c r="P17" s="26">
        <v>13</v>
      </c>
      <c r="Q17" s="26">
        <v>7.2</v>
      </c>
    </row>
    <row r="18" spans="1:17" ht="13.2" x14ac:dyDescent="0.25">
      <c r="B18" s="9" t="s">
        <v>29</v>
      </c>
      <c r="D18" s="3" t="s">
        <v>21</v>
      </c>
      <c r="E18" s="7">
        <f>IF('2025'!G18="",'2024'!F18,IF('2025'!H18="",SUM('2024'!F18:G18),IF('2025'!I18="",SUM('2024'!F18:H18),IF('2025'!J18="",SUM('2024'!F18:I18),IF('2025'!K18="",SUM('2024'!F18:J18),IF('2025'!L18="",SUM('2024'!F18:K18),IF('2025'!M18="",SUM('2024'!F18:L18),IF('2025'!N18="",SUM('2024'!F18:M18),IF('2025'!O18="",SUM('2024'!F18:N18),IF('2025'!P18="",SUM('2024'!F18:O18),IF('2025'!Q18="",SUM('2024'!F18:P18),SUM('2024'!F18:Q18))))))))))))</f>
        <v>50509811</v>
      </c>
      <c r="F18" s="26">
        <v>3497859</v>
      </c>
      <c r="G18" s="26">
        <v>3584097</v>
      </c>
      <c r="H18" s="26">
        <v>4227990</v>
      </c>
      <c r="I18" s="26">
        <v>4427131</v>
      </c>
      <c r="J18" s="26">
        <v>5001076</v>
      </c>
      <c r="K18" s="26">
        <v>5266552</v>
      </c>
      <c r="L18" s="26">
        <v>4961911</v>
      </c>
      <c r="M18" s="26">
        <v>5192861</v>
      </c>
      <c r="N18" s="26">
        <v>4925672</v>
      </c>
      <c r="O18" s="26">
        <v>4916709</v>
      </c>
      <c r="P18" s="26">
        <v>4507953</v>
      </c>
      <c r="Q18" s="26">
        <v>4038750</v>
      </c>
    </row>
    <row r="19" spans="1:17" ht="13.2" x14ac:dyDescent="0.25">
      <c r="D19" s="3" t="s">
        <v>26</v>
      </c>
      <c r="E19" s="7"/>
      <c r="F19" s="26">
        <v>6.2</v>
      </c>
      <c r="G19" s="26">
        <v>4</v>
      </c>
      <c r="H19" s="26">
        <v>-0.1</v>
      </c>
      <c r="I19" s="26">
        <v>-0.9</v>
      </c>
      <c r="J19" s="26">
        <v>-3.5</v>
      </c>
      <c r="K19" s="26">
        <v>6.5</v>
      </c>
      <c r="L19" s="26">
        <v>6.1</v>
      </c>
      <c r="M19" s="26">
        <v>-0.1</v>
      </c>
      <c r="N19" s="26">
        <v>-3.1</v>
      </c>
      <c r="O19" s="26">
        <v>0.3</v>
      </c>
      <c r="P19" s="26">
        <v>6</v>
      </c>
      <c r="Q19" s="26">
        <v>3.1</v>
      </c>
    </row>
    <row r="20" spans="1:17" ht="13.2" x14ac:dyDescent="0.25">
      <c r="B20" s="9" t="s">
        <v>29</v>
      </c>
      <c r="C20" s="9" t="s">
        <v>27</v>
      </c>
      <c r="D20" s="3" t="s">
        <v>21</v>
      </c>
      <c r="E20" s="7">
        <f>IF('2025'!G20="",'2024'!F20,IF('2025'!H20="",SUM('2024'!F20:G20),IF('2025'!I20="",SUM('2024'!F20:H20),IF('2025'!J20="",SUM('2024'!F20:I20),IF('2025'!K20="",SUM('2024'!F20:J20),IF('2025'!L20="",SUM('2024'!F20:K20),IF('2025'!M20="",SUM('2024'!F20:L20),IF('2025'!N20="",SUM('2024'!F20:M20),IF('2025'!O20="",SUM('2024'!F20:N20),IF('2025'!P20="",SUM('2024'!F20:O20),IF('2025'!Q20="",SUM('2024'!F20:P20),SUM('2024'!F20:Q20))))))))))))</f>
        <v>40252234</v>
      </c>
      <c r="F20" s="26">
        <v>2789916</v>
      </c>
      <c r="G20" s="26">
        <v>2886000</v>
      </c>
      <c r="H20" s="26">
        <v>3460999</v>
      </c>
      <c r="I20" s="26">
        <v>3585201</v>
      </c>
      <c r="J20" s="26">
        <v>4053773</v>
      </c>
      <c r="K20" s="26">
        <v>3924680</v>
      </c>
      <c r="L20" s="26">
        <v>3840576</v>
      </c>
      <c r="M20" s="26">
        <v>4070607</v>
      </c>
      <c r="N20" s="26">
        <v>4018675</v>
      </c>
      <c r="O20" s="26">
        <v>4024934</v>
      </c>
      <c r="P20" s="26">
        <v>3596873</v>
      </c>
      <c r="Q20" s="26">
        <v>2962434</v>
      </c>
    </row>
    <row r="21" spans="1:17" ht="13.2" x14ac:dyDescent="0.25">
      <c r="C21" s="9" t="s">
        <v>28</v>
      </c>
      <c r="D21" s="3" t="s">
        <v>21</v>
      </c>
      <c r="E21" s="7">
        <f>IF('2025'!G21="",'2024'!F21,IF('2025'!H21="",SUM('2024'!F21:G21),IF('2025'!I21="",SUM('2024'!F21:H21),IF('2025'!J21="",SUM('2024'!F21:I21),IF('2025'!K21="",SUM('2024'!F21:J21),IF('2025'!L21="",SUM('2024'!F21:K21),IF('2025'!M21="",SUM('2024'!F21:L21),IF('2025'!N21="",SUM('2024'!F21:M21),IF('2025'!O21="",SUM('2024'!F21:N21),IF('2025'!P21="",SUM('2024'!F21:O21),IF('2025'!Q21="",SUM('2024'!F21:P21),SUM('2024'!F21:Q21))))))))))))</f>
        <v>10243935</v>
      </c>
      <c r="F21" s="26">
        <v>705078</v>
      </c>
      <c r="G21" s="26">
        <v>696931</v>
      </c>
      <c r="H21" s="26">
        <v>764768</v>
      </c>
      <c r="I21" s="26">
        <v>839796</v>
      </c>
      <c r="J21" s="26">
        <v>942049</v>
      </c>
      <c r="K21" s="26">
        <v>1341872</v>
      </c>
      <c r="L21" s="26">
        <v>1121335</v>
      </c>
      <c r="M21" s="26">
        <v>1122254</v>
      </c>
      <c r="N21" s="26">
        <v>906997</v>
      </c>
      <c r="O21" s="26">
        <v>891775</v>
      </c>
      <c r="P21" s="26">
        <v>911080</v>
      </c>
      <c r="Q21" s="26">
        <v>1076316</v>
      </c>
    </row>
    <row r="22" spans="1:17" ht="13.2" x14ac:dyDescent="0.25">
      <c r="C22" s="9" t="s">
        <v>27</v>
      </c>
      <c r="D22" s="3" t="s">
        <v>26</v>
      </c>
      <c r="E22" s="7"/>
      <c r="F22" s="26">
        <v>4.2</v>
      </c>
      <c r="G22" s="26">
        <v>4.9000000000000004</v>
      </c>
      <c r="H22" s="26">
        <v>-0.2</v>
      </c>
      <c r="I22" s="26">
        <v>-2.1</v>
      </c>
      <c r="J22" s="26">
        <v>-3</v>
      </c>
      <c r="K22" s="26">
        <v>-2.4</v>
      </c>
      <c r="L22" s="26">
        <v>3.4</v>
      </c>
      <c r="M22" s="26">
        <v>-0.9</v>
      </c>
      <c r="N22" s="26">
        <v>-3.8</v>
      </c>
      <c r="O22" s="26">
        <v>2.6</v>
      </c>
      <c r="P22" s="26">
        <v>5</v>
      </c>
      <c r="Q22" s="26">
        <v>1.6</v>
      </c>
    </row>
    <row r="23" spans="1:17" ht="13.2" x14ac:dyDescent="0.25">
      <c r="C23" s="9" t="s">
        <v>28</v>
      </c>
      <c r="D23" s="3" t="s">
        <v>26</v>
      </c>
      <c r="E23" s="7"/>
      <c r="F23" s="26">
        <v>14.8</v>
      </c>
      <c r="G23" s="26">
        <v>0.3</v>
      </c>
      <c r="H23" s="26">
        <v>0.1</v>
      </c>
      <c r="I23" s="26">
        <v>4.3</v>
      </c>
      <c r="J23" s="26">
        <v>-6</v>
      </c>
      <c r="K23" s="26">
        <v>44.9</v>
      </c>
      <c r="L23" s="26">
        <v>16.8</v>
      </c>
      <c r="M23" s="26">
        <v>3</v>
      </c>
      <c r="N23" s="26">
        <v>0.2</v>
      </c>
      <c r="O23" s="26">
        <v>-9.1999999999999993</v>
      </c>
      <c r="P23" s="26">
        <v>9.6999999999999993</v>
      </c>
      <c r="Q23" s="26">
        <v>7.3</v>
      </c>
    </row>
    <row r="24" spans="1:17" ht="13.2" x14ac:dyDescent="0.25">
      <c r="B24" s="9" t="s">
        <v>30</v>
      </c>
      <c r="D24" s="3" t="s">
        <v>21</v>
      </c>
      <c r="E24" s="22">
        <f>E18/E12</f>
        <v>2.2341490270998734</v>
      </c>
      <c r="F24" s="26">
        <v>2.2999999999999998</v>
      </c>
      <c r="G24" s="26">
        <v>2.2999999999999998</v>
      </c>
      <c r="H24" s="26">
        <v>2.2999999999999998</v>
      </c>
      <c r="I24" s="26">
        <v>2.2000000000000002</v>
      </c>
      <c r="J24" s="26">
        <v>2.2000000000000002</v>
      </c>
      <c r="K24" s="26">
        <v>2.2000000000000002</v>
      </c>
      <c r="L24" s="26">
        <v>2.2999999999999998</v>
      </c>
      <c r="M24" s="26">
        <v>2.2999999999999998</v>
      </c>
      <c r="N24" s="26">
        <v>2.2000000000000002</v>
      </c>
      <c r="O24" s="26">
        <v>2.2999999999999998</v>
      </c>
      <c r="P24" s="26">
        <v>2.1</v>
      </c>
      <c r="Q24" s="26">
        <v>2.1</v>
      </c>
    </row>
    <row r="25" spans="1:17" ht="13.2" x14ac:dyDescent="0.25">
      <c r="B25" s="9" t="s">
        <v>31</v>
      </c>
      <c r="D25" s="3" t="s">
        <v>32</v>
      </c>
      <c r="E25" s="7"/>
      <c r="F25" s="26">
        <v>34.6</v>
      </c>
      <c r="G25" s="26">
        <v>37.4</v>
      </c>
      <c r="H25" s="26">
        <v>40.299999999999997</v>
      </c>
      <c r="I25" s="26">
        <v>42.8</v>
      </c>
      <c r="J25" s="26">
        <v>44.4</v>
      </c>
      <c r="K25" s="26">
        <v>49.6</v>
      </c>
      <c r="L25" s="26">
        <v>43.8</v>
      </c>
      <c r="M25" s="26">
        <v>45.7</v>
      </c>
      <c r="N25" s="26">
        <v>46.8</v>
      </c>
      <c r="O25" s="26">
        <v>45.4</v>
      </c>
      <c r="P25" s="26">
        <v>44.5</v>
      </c>
      <c r="Q25" s="26">
        <v>39.9</v>
      </c>
    </row>
    <row r="26" spans="1:17" x14ac:dyDescent="0.3">
      <c r="A26" s="13" t="s">
        <v>33</v>
      </c>
      <c r="E26" s="7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</row>
    <row r="27" spans="1:17" ht="13.2" x14ac:dyDescent="0.25">
      <c r="A27" s="9" t="s">
        <v>34</v>
      </c>
      <c r="B27" s="9" t="s">
        <v>20</v>
      </c>
      <c r="D27" s="3" t="s">
        <v>21</v>
      </c>
      <c r="E27" s="7"/>
      <c r="F27" s="26">
        <v>1866</v>
      </c>
      <c r="G27" s="26">
        <v>1857</v>
      </c>
      <c r="H27" s="26">
        <v>1851</v>
      </c>
      <c r="I27" s="26">
        <v>1851</v>
      </c>
      <c r="J27" s="26">
        <v>1853</v>
      </c>
      <c r="K27" s="26">
        <v>1856</v>
      </c>
      <c r="L27" s="26">
        <v>1859</v>
      </c>
      <c r="M27" s="26">
        <v>1855</v>
      </c>
      <c r="N27" s="26">
        <v>1851</v>
      </c>
      <c r="O27" s="26">
        <v>1848</v>
      </c>
      <c r="P27" s="26">
        <v>1848</v>
      </c>
      <c r="Q27" s="26">
        <v>1841</v>
      </c>
    </row>
    <row r="28" spans="1:17" ht="13.2" x14ac:dyDescent="0.25">
      <c r="B28" s="9" t="s">
        <v>22</v>
      </c>
      <c r="D28" s="3" t="s">
        <v>21</v>
      </c>
      <c r="E28" s="7"/>
      <c r="F28" s="26">
        <v>1788</v>
      </c>
      <c r="G28" s="26">
        <v>1783</v>
      </c>
      <c r="H28" s="26">
        <v>1790</v>
      </c>
      <c r="I28" s="26">
        <v>1795</v>
      </c>
      <c r="J28" s="26">
        <v>1803</v>
      </c>
      <c r="K28" s="26">
        <v>1809</v>
      </c>
      <c r="L28" s="26">
        <v>1807</v>
      </c>
      <c r="M28" s="26">
        <v>1801</v>
      </c>
      <c r="N28" s="26">
        <v>1794</v>
      </c>
      <c r="O28" s="26">
        <v>1792</v>
      </c>
      <c r="P28" s="26">
        <v>1789</v>
      </c>
      <c r="Q28" s="26">
        <v>1783</v>
      </c>
    </row>
    <row r="29" spans="1:17" ht="13.2" x14ac:dyDescent="0.25">
      <c r="B29" s="9" t="s">
        <v>23</v>
      </c>
      <c r="D29" s="3" t="s">
        <v>21</v>
      </c>
      <c r="E29" s="7"/>
      <c r="F29" s="26">
        <v>171344</v>
      </c>
      <c r="G29" s="26">
        <v>172079</v>
      </c>
      <c r="H29" s="26">
        <v>171641</v>
      </c>
      <c r="I29" s="26">
        <v>171618</v>
      </c>
      <c r="J29" s="26">
        <v>172232</v>
      </c>
      <c r="K29" s="26">
        <v>172663</v>
      </c>
      <c r="L29" s="26">
        <v>172522</v>
      </c>
      <c r="M29" s="26">
        <v>172470</v>
      </c>
      <c r="N29" s="26">
        <v>172434</v>
      </c>
      <c r="O29" s="26">
        <v>172669</v>
      </c>
      <c r="P29" s="26">
        <v>172648</v>
      </c>
      <c r="Q29" s="26">
        <v>172089</v>
      </c>
    </row>
    <row r="30" spans="1:17" ht="13.2" x14ac:dyDescent="0.25">
      <c r="B30" s="9" t="s">
        <v>24</v>
      </c>
      <c r="D30" s="3" t="s">
        <v>21</v>
      </c>
      <c r="E30" s="7"/>
      <c r="F30" s="26">
        <v>164037</v>
      </c>
      <c r="G30" s="26">
        <v>164669</v>
      </c>
      <c r="H30" s="26">
        <v>165367</v>
      </c>
      <c r="I30" s="26">
        <v>165468</v>
      </c>
      <c r="J30" s="26">
        <v>165554</v>
      </c>
      <c r="K30" s="26">
        <v>165650</v>
      </c>
      <c r="L30" s="26">
        <v>165864</v>
      </c>
      <c r="M30" s="26">
        <v>166148</v>
      </c>
      <c r="N30" s="26">
        <v>165599</v>
      </c>
      <c r="O30" s="26">
        <v>165723</v>
      </c>
      <c r="P30" s="26">
        <v>165635</v>
      </c>
      <c r="Q30" s="26">
        <v>164615</v>
      </c>
    </row>
    <row r="31" spans="1:17" ht="13.2" x14ac:dyDescent="0.25">
      <c r="B31" s="9" t="s">
        <v>25</v>
      </c>
      <c r="D31" s="3" t="s">
        <v>21</v>
      </c>
      <c r="E31" s="7">
        <f>IF('2025'!G31="",'2024'!F31,IF('2025'!H31="",SUM('2024'!F31:G31),IF('2025'!I31="",SUM('2024'!F31:H31),IF('2025'!J31="",SUM('2024'!F31:I31),IF('2025'!K31="",SUM('2024'!F31:J31),IF('2025'!L31="",SUM('2024'!F31:K31),IF('2025'!M31="",SUM('2024'!F31:L31),IF('2025'!N31="",SUM('2024'!F31:M31),IF('2025'!O31="",SUM('2024'!F31:N31),IF('2025'!P31="",SUM('2024'!F31:O31),IF('2025'!Q31="",SUM('2024'!F31:P31),SUM('2024'!F31:Q31))))))))))))</f>
        <v>12963507</v>
      </c>
      <c r="F31" s="26">
        <v>916616</v>
      </c>
      <c r="G31" s="26">
        <v>933510</v>
      </c>
      <c r="H31" s="26">
        <v>1085532</v>
      </c>
      <c r="I31" s="26">
        <v>1171384</v>
      </c>
      <c r="J31" s="26">
        <v>1237698</v>
      </c>
      <c r="K31" s="26">
        <v>1338899</v>
      </c>
      <c r="L31" s="26">
        <v>1216027</v>
      </c>
      <c r="M31" s="26">
        <v>1246577</v>
      </c>
      <c r="N31" s="26">
        <v>1290941</v>
      </c>
      <c r="O31" s="26">
        <v>1248650</v>
      </c>
      <c r="P31" s="26">
        <v>1277673</v>
      </c>
      <c r="Q31" s="26">
        <v>1171789</v>
      </c>
    </row>
    <row r="32" spans="1:17" ht="13.2" x14ac:dyDescent="0.25">
      <c r="D32" s="3" t="s">
        <v>26</v>
      </c>
      <c r="E32" s="7"/>
      <c r="F32" s="26">
        <v>9.6999999999999993</v>
      </c>
      <c r="G32" s="26">
        <v>7.1</v>
      </c>
      <c r="H32" s="26">
        <v>1.4</v>
      </c>
      <c r="I32" s="26">
        <v>7.2</v>
      </c>
      <c r="J32" s="26">
        <v>-3.4</v>
      </c>
      <c r="K32" s="26">
        <v>9.1999999999999993</v>
      </c>
      <c r="L32" s="26">
        <v>13.3</v>
      </c>
      <c r="M32" s="26">
        <v>0.6</v>
      </c>
      <c r="N32" s="26">
        <v>-1.1000000000000001</v>
      </c>
      <c r="O32" s="26">
        <v>4</v>
      </c>
      <c r="P32" s="26">
        <v>8.6</v>
      </c>
      <c r="Q32" s="26">
        <v>4.5</v>
      </c>
    </row>
    <row r="33" spans="1:17" ht="13.2" x14ac:dyDescent="0.25">
      <c r="B33" s="9" t="s">
        <v>25</v>
      </c>
      <c r="C33" s="9" t="s">
        <v>27</v>
      </c>
      <c r="D33" s="3" t="s">
        <v>21</v>
      </c>
      <c r="E33" s="7">
        <f>IF('2025'!G33="",'2024'!F33,IF('2025'!H33="",SUM('2024'!F33:G33),IF('2025'!I33="",SUM('2024'!F33:H33),IF('2025'!J33="",SUM('2024'!F33:I33),IF('2025'!K33="",SUM('2024'!F33:J33),IF('2025'!L33="",SUM('2024'!F33:K33),IF('2025'!M33="",SUM('2024'!F33:L33),IF('2025'!N33="",SUM('2024'!F33:M33),IF('2025'!O33="",SUM('2024'!F33:N33),IF('2025'!P33="",SUM('2024'!F33:O33),IF('2025'!Q33="",SUM('2024'!F33:P33),SUM('2024'!F33:Q33))))))))))))</f>
        <v>9717453</v>
      </c>
      <c r="F33" s="26">
        <v>692558</v>
      </c>
      <c r="G33" s="26">
        <v>729600</v>
      </c>
      <c r="H33" s="26">
        <v>836819</v>
      </c>
      <c r="I33" s="26">
        <v>887742</v>
      </c>
      <c r="J33" s="26">
        <v>940376</v>
      </c>
      <c r="K33" s="26">
        <v>934916</v>
      </c>
      <c r="L33" s="26">
        <v>866864</v>
      </c>
      <c r="M33" s="26">
        <v>921540</v>
      </c>
      <c r="N33" s="26">
        <v>991315</v>
      </c>
      <c r="O33" s="26">
        <v>951118</v>
      </c>
      <c r="P33" s="26">
        <v>964605</v>
      </c>
      <c r="Q33" s="26">
        <v>800275</v>
      </c>
    </row>
    <row r="34" spans="1:17" ht="13.2" x14ac:dyDescent="0.25">
      <c r="C34" s="9" t="s">
        <v>28</v>
      </c>
      <c r="D34" s="3" t="s">
        <v>21</v>
      </c>
      <c r="E34" s="7">
        <f>IF('2025'!G34="",'2024'!F34,IF('2025'!H34="",SUM('2024'!F34:G34),IF('2025'!I34="",SUM('2024'!F34:H34),IF('2025'!J34="",SUM('2024'!F34:I34),IF('2025'!K34="",SUM('2024'!F34:J34),IF('2025'!L34="",SUM('2024'!F34:K34),IF('2025'!M34="",SUM('2024'!F34:L34),IF('2025'!N34="",SUM('2024'!F34:M34),IF('2025'!O34="",SUM('2024'!F34:N34),IF('2025'!P34="",SUM('2024'!F34:O34),IF('2025'!Q34="",SUM('2024'!F34:P34),SUM('2024'!F34:Q34))))))))))))</f>
        <v>3246054</v>
      </c>
      <c r="F34" s="26">
        <v>224058</v>
      </c>
      <c r="G34" s="26">
        <v>203910</v>
      </c>
      <c r="H34" s="26">
        <v>248713</v>
      </c>
      <c r="I34" s="26">
        <v>283642</v>
      </c>
      <c r="J34" s="26">
        <v>297322</v>
      </c>
      <c r="K34" s="26">
        <v>403983</v>
      </c>
      <c r="L34" s="26">
        <v>349163</v>
      </c>
      <c r="M34" s="26">
        <v>325037</v>
      </c>
      <c r="N34" s="26">
        <v>299626</v>
      </c>
      <c r="O34" s="26">
        <v>297532</v>
      </c>
      <c r="P34" s="26">
        <v>313068</v>
      </c>
      <c r="Q34" s="26">
        <v>371514</v>
      </c>
    </row>
    <row r="35" spans="1:17" ht="13.2" x14ac:dyDescent="0.25">
      <c r="C35" s="9" t="s">
        <v>27</v>
      </c>
      <c r="D35" s="3" t="s">
        <v>26</v>
      </c>
      <c r="E35" s="7"/>
      <c r="F35" s="26">
        <v>6.6</v>
      </c>
      <c r="G35" s="26">
        <v>8</v>
      </c>
      <c r="H35" s="26">
        <v>-0.7</v>
      </c>
      <c r="I35" s="26">
        <v>5.7</v>
      </c>
      <c r="J35" s="26">
        <v>-3</v>
      </c>
      <c r="K35" s="26">
        <v>-0.4</v>
      </c>
      <c r="L35" s="26">
        <v>8.6</v>
      </c>
      <c r="M35" s="26">
        <v>-1.3</v>
      </c>
      <c r="N35" s="26">
        <v>-3</v>
      </c>
      <c r="O35" s="26">
        <v>5.9</v>
      </c>
      <c r="P35" s="26">
        <v>7.8</v>
      </c>
      <c r="Q35" s="26">
        <v>3.5</v>
      </c>
    </row>
    <row r="36" spans="1:17" ht="13.2" x14ac:dyDescent="0.25">
      <c r="C36" s="9" t="s">
        <v>28</v>
      </c>
      <c r="D36" s="3" t="s">
        <v>26</v>
      </c>
      <c r="E36" s="7"/>
      <c r="F36" s="26">
        <v>20.7</v>
      </c>
      <c r="G36" s="26">
        <v>3.9</v>
      </c>
      <c r="H36" s="26">
        <v>9.5</v>
      </c>
      <c r="I36" s="26">
        <v>12</v>
      </c>
      <c r="J36" s="26">
        <v>-4.9000000000000004</v>
      </c>
      <c r="K36" s="26">
        <v>40.700000000000003</v>
      </c>
      <c r="L36" s="26">
        <v>26.7</v>
      </c>
      <c r="M36" s="26">
        <v>6.4</v>
      </c>
      <c r="N36" s="26">
        <v>5.9</v>
      </c>
      <c r="O36" s="26">
        <v>-1.8</v>
      </c>
      <c r="P36" s="26">
        <v>11.2</v>
      </c>
      <c r="Q36" s="26">
        <v>6.7</v>
      </c>
    </row>
    <row r="37" spans="1:17" ht="13.2" x14ac:dyDescent="0.25">
      <c r="B37" s="9" t="s">
        <v>29</v>
      </c>
      <c r="D37" s="3" t="s">
        <v>21</v>
      </c>
      <c r="E37" s="7">
        <f>IF('2025'!G37="",'2024'!F37,IF('2025'!H37="",SUM('2024'!F37:G37),IF('2025'!I37="",SUM('2024'!F37:H37),IF('2025'!J37="",SUM('2024'!F37:I37),IF('2025'!K37="",SUM('2024'!F37:J37),IF('2025'!L37="",SUM('2024'!F37:K37),IF('2025'!M37="",SUM('2024'!F37:L37),IF('2025'!N37="",SUM('2024'!F37:M37),IF('2025'!O37="",SUM('2024'!F37:N37),IF('2025'!P37="",SUM('2024'!F37:O37),IF('2025'!Q37="",SUM('2024'!F37:P37),SUM('2024'!F37:Q37))))))))))))</f>
        <v>22448376</v>
      </c>
      <c r="F37" s="26">
        <v>1580981</v>
      </c>
      <c r="G37" s="26">
        <v>1592005</v>
      </c>
      <c r="H37" s="26">
        <v>1885285</v>
      </c>
      <c r="I37" s="26">
        <v>1967639</v>
      </c>
      <c r="J37" s="26">
        <v>2141952</v>
      </c>
      <c r="K37" s="26">
        <v>2414985</v>
      </c>
      <c r="L37" s="26">
        <v>2134299</v>
      </c>
      <c r="M37" s="26">
        <v>2213140</v>
      </c>
      <c r="N37" s="26">
        <v>2194199</v>
      </c>
      <c r="O37" s="26">
        <v>2173246</v>
      </c>
      <c r="P37" s="26">
        <v>2150645</v>
      </c>
      <c r="Q37" s="26">
        <v>1995864</v>
      </c>
    </row>
    <row r="38" spans="1:17" ht="13.2" x14ac:dyDescent="0.25">
      <c r="D38" s="3" t="s">
        <v>26</v>
      </c>
      <c r="E38" s="7"/>
      <c r="F38" s="26">
        <v>7.9</v>
      </c>
      <c r="G38" s="26">
        <v>4.5999999999999996</v>
      </c>
      <c r="H38" s="26">
        <v>0.7</v>
      </c>
      <c r="I38" s="26">
        <v>2</v>
      </c>
      <c r="J38" s="26">
        <v>-5.2</v>
      </c>
      <c r="K38" s="26">
        <v>12.3</v>
      </c>
      <c r="L38" s="26">
        <v>10.199999999999999</v>
      </c>
      <c r="M38" s="26">
        <v>-0.8</v>
      </c>
      <c r="N38" s="26">
        <v>-3.5</v>
      </c>
      <c r="O38" s="26">
        <v>0.2</v>
      </c>
      <c r="P38" s="26">
        <v>7.6</v>
      </c>
      <c r="Q38" s="26">
        <v>4.8</v>
      </c>
    </row>
    <row r="39" spans="1:17" ht="13.2" x14ac:dyDescent="0.25">
      <c r="B39" s="9" t="s">
        <v>29</v>
      </c>
      <c r="C39" s="9" t="s">
        <v>27</v>
      </c>
      <c r="D39" s="3" t="s">
        <v>21</v>
      </c>
      <c r="E39" s="7">
        <f>IF('2025'!G39="",'2024'!F39,IF('2025'!H39="",SUM('2024'!F39:G39),IF('2025'!I39="",SUM('2024'!F39:H39),IF('2025'!J39="",SUM('2024'!F39:I39),IF('2025'!K39="",SUM('2024'!F39:J39),IF('2025'!L39="",SUM('2024'!F39:K39),IF('2025'!M39="",SUM('2024'!F39:L39),IF('2025'!N39="",SUM('2024'!F39:M39),IF('2025'!O39="",SUM('2024'!F39:N39),IF('2025'!P39="",SUM('2024'!F39:O39),IF('2025'!Q39="",SUM('2024'!F39:P39),SUM('2024'!F39:Q39))))))))))))</f>
        <v>16449788</v>
      </c>
      <c r="F39" s="26">
        <v>1166986</v>
      </c>
      <c r="G39" s="26">
        <v>1215553</v>
      </c>
      <c r="H39" s="26">
        <v>1421815</v>
      </c>
      <c r="I39" s="26">
        <v>1461460</v>
      </c>
      <c r="J39" s="26">
        <v>1592891</v>
      </c>
      <c r="K39" s="26">
        <v>1626388</v>
      </c>
      <c r="L39" s="26">
        <v>1500360</v>
      </c>
      <c r="M39" s="26">
        <v>1604043</v>
      </c>
      <c r="N39" s="26">
        <v>1648794</v>
      </c>
      <c r="O39" s="26">
        <v>1627103</v>
      </c>
      <c r="P39" s="26">
        <v>1584395</v>
      </c>
      <c r="Q39" s="26">
        <v>1335718</v>
      </c>
    </row>
    <row r="40" spans="1:17" ht="13.2" x14ac:dyDescent="0.25">
      <c r="C40" s="9" t="s">
        <v>28</v>
      </c>
      <c r="D40" s="3" t="s">
        <v>21</v>
      </c>
      <c r="E40" s="7">
        <f>IF('2025'!G40="",'2024'!F40,IF('2025'!H40="",SUM('2024'!F40:G40),IF('2025'!I40="",SUM('2024'!F40:H40),IF('2025'!J40="",SUM('2024'!F40:I40),IF('2025'!K40="",SUM('2024'!F40:J40),IF('2025'!L40="",SUM('2024'!F40:K40),IF('2025'!M40="",SUM('2024'!F40:L40),IF('2025'!N40="",SUM('2024'!F40:M40),IF('2025'!O40="",SUM('2024'!F40:N40),IF('2025'!P40="",SUM('2024'!F40:O40),IF('2025'!Q40="",SUM('2024'!F40:P40),SUM('2024'!F40:Q40))))))))))))</f>
        <v>5998588</v>
      </c>
      <c r="F40" s="26">
        <v>413995</v>
      </c>
      <c r="G40" s="26">
        <v>376452</v>
      </c>
      <c r="H40" s="26">
        <v>463470</v>
      </c>
      <c r="I40" s="26">
        <v>506179</v>
      </c>
      <c r="J40" s="26">
        <v>549061</v>
      </c>
      <c r="K40" s="26">
        <v>788597</v>
      </c>
      <c r="L40" s="26">
        <v>633939</v>
      </c>
      <c r="M40" s="26">
        <v>609097</v>
      </c>
      <c r="N40" s="26">
        <v>545405</v>
      </c>
      <c r="O40" s="26">
        <v>546143</v>
      </c>
      <c r="P40" s="26">
        <v>566250</v>
      </c>
      <c r="Q40" s="26">
        <v>660146</v>
      </c>
    </row>
    <row r="41" spans="1:17" ht="13.2" x14ac:dyDescent="0.25">
      <c r="C41" s="9" t="s">
        <v>27</v>
      </c>
      <c r="D41" s="3" t="s">
        <v>26</v>
      </c>
      <c r="E41" s="7"/>
      <c r="F41" s="26">
        <v>4.4000000000000004</v>
      </c>
      <c r="G41" s="26">
        <v>5.6</v>
      </c>
      <c r="H41" s="26">
        <v>-0.6</v>
      </c>
      <c r="I41" s="26">
        <v>0.1</v>
      </c>
      <c r="J41" s="26">
        <v>-4</v>
      </c>
      <c r="K41" s="26">
        <v>1.9</v>
      </c>
      <c r="L41" s="26">
        <v>5.6</v>
      </c>
      <c r="M41" s="26">
        <v>-2.2000000000000002</v>
      </c>
      <c r="N41" s="26">
        <v>-5.3</v>
      </c>
      <c r="O41" s="26">
        <v>2.9</v>
      </c>
      <c r="P41" s="26">
        <v>6.7</v>
      </c>
      <c r="Q41" s="26">
        <v>3.4</v>
      </c>
    </row>
    <row r="42" spans="1:17" ht="13.2" x14ac:dyDescent="0.25">
      <c r="C42" s="9" t="s">
        <v>28</v>
      </c>
      <c r="D42" s="3" t="s">
        <v>26</v>
      </c>
      <c r="E42" s="7"/>
      <c r="F42" s="26">
        <v>19.2</v>
      </c>
      <c r="G42" s="26">
        <v>1.7</v>
      </c>
      <c r="H42" s="26">
        <v>5.0999999999999996</v>
      </c>
      <c r="I42" s="26">
        <v>8.1</v>
      </c>
      <c r="J42" s="26">
        <v>-8.4</v>
      </c>
      <c r="K42" s="26">
        <v>42.1</v>
      </c>
      <c r="L42" s="26">
        <v>22.8</v>
      </c>
      <c r="M42" s="26">
        <v>2.9</v>
      </c>
      <c r="N42" s="26">
        <v>2.2999999999999998</v>
      </c>
      <c r="O42" s="26">
        <v>-7.1</v>
      </c>
      <c r="P42" s="26">
        <v>10.4</v>
      </c>
      <c r="Q42" s="26">
        <v>7.7</v>
      </c>
    </row>
    <row r="43" spans="1:17" ht="13.2" x14ac:dyDescent="0.25">
      <c r="B43" s="9" t="s">
        <v>30</v>
      </c>
      <c r="D43" s="3" t="s">
        <v>21</v>
      </c>
      <c r="E43" s="7"/>
      <c r="F43" s="26">
        <v>1.7</v>
      </c>
      <c r="G43" s="26">
        <v>1.7</v>
      </c>
      <c r="H43" s="26">
        <v>1.7</v>
      </c>
      <c r="I43" s="26">
        <v>1.7</v>
      </c>
      <c r="J43" s="26">
        <v>1.7</v>
      </c>
      <c r="K43" s="26">
        <v>1.8</v>
      </c>
      <c r="L43" s="26">
        <v>1.8</v>
      </c>
      <c r="M43" s="26">
        <v>1.8</v>
      </c>
      <c r="N43" s="26">
        <v>1.7</v>
      </c>
      <c r="O43" s="26">
        <v>1.7</v>
      </c>
      <c r="P43" s="26">
        <v>1.7</v>
      </c>
      <c r="Q43" s="26">
        <v>1.7</v>
      </c>
    </row>
    <row r="44" spans="1:17" ht="13.2" x14ac:dyDescent="0.25">
      <c r="B44" s="9" t="s">
        <v>31</v>
      </c>
      <c r="D44" s="3" t="s">
        <v>32</v>
      </c>
      <c r="E44" s="7"/>
      <c r="F44" s="26">
        <v>31.8</v>
      </c>
      <c r="G44" s="26">
        <v>33.6</v>
      </c>
      <c r="H44" s="26">
        <v>37.1</v>
      </c>
      <c r="I44" s="26">
        <v>39.700000000000003</v>
      </c>
      <c r="J44" s="26">
        <v>41.7</v>
      </c>
      <c r="K44" s="26">
        <v>48.6</v>
      </c>
      <c r="L44" s="26">
        <v>41.8</v>
      </c>
      <c r="M44" s="26">
        <v>43.2</v>
      </c>
      <c r="N44" s="26">
        <v>44.2</v>
      </c>
      <c r="O44" s="26">
        <v>42.4</v>
      </c>
      <c r="P44" s="26">
        <v>43.4</v>
      </c>
      <c r="Q44" s="26">
        <v>40.5</v>
      </c>
    </row>
    <row r="45" spans="1:17" ht="13.2" x14ac:dyDescent="0.25">
      <c r="A45" s="9" t="s">
        <v>35</v>
      </c>
      <c r="B45" s="9" t="s">
        <v>20</v>
      </c>
      <c r="D45" s="3" t="s">
        <v>21</v>
      </c>
      <c r="E45" s="7"/>
      <c r="F45" s="26">
        <v>289</v>
      </c>
      <c r="G45" s="26">
        <v>287</v>
      </c>
      <c r="H45" s="26">
        <v>287</v>
      </c>
      <c r="I45" s="26">
        <v>283</v>
      </c>
      <c r="J45" s="26">
        <v>282</v>
      </c>
      <c r="K45" s="26">
        <v>282</v>
      </c>
      <c r="L45" s="26">
        <v>278</v>
      </c>
      <c r="M45" s="26">
        <v>276</v>
      </c>
      <c r="N45" s="26">
        <v>275</v>
      </c>
      <c r="O45" s="26">
        <v>272</v>
      </c>
      <c r="P45" s="26">
        <v>272</v>
      </c>
      <c r="Q45" s="26">
        <v>272</v>
      </c>
    </row>
    <row r="46" spans="1:17" ht="13.2" x14ac:dyDescent="0.25">
      <c r="B46" s="9" t="s">
        <v>22</v>
      </c>
      <c r="D46" s="3" t="s">
        <v>21</v>
      </c>
      <c r="E46" s="7"/>
      <c r="F46" s="26">
        <v>273</v>
      </c>
      <c r="G46" s="26">
        <v>272</v>
      </c>
      <c r="H46" s="26">
        <v>275</v>
      </c>
      <c r="I46" s="26">
        <v>275</v>
      </c>
      <c r="J46" s="26">
        <v>275</v>
      </c>
      <c r="K46" s="26">
        <v>274</v>
      </c>
      <c r="L46" s="26">
        <v>270</v>
      </c>
      <c r="M46" s="26">
        <v>267</v>
      </c>
      <c r="N46" s="26">
        <v>265</v>
      </c>
      <c r="O46" s="26">
        <v>263</v>
      </c>
      <c r="P46" s="26">
        <v>262</v>
      </c>
      <c r="Q46" s="26">
        <v>261</v>
      </c>
    </row>
    <row r="47" spans="1:17" ht="13.2" x14ac:dyDescent="0.25">
      <c r="B47" s="9" t="s">
        <v>23</v>
      </c>
      <c r="D47" s="3" t="s">
        <v>21</v>
      </c>
      <c r="E47" s="7"/>
      <c r="F47" s="26">
        <v>6148</v>
      </c>
      <c r="G47" s="26">
        <v>6084</v>
      </c>
      <c r="H47" s="26">
        <v>6100</v>
      </c>
      <c r="I47" s="26">
        <v>6043</v>
      </c>
      <c r="J47" s="26">
        <v>6029</v>
      </c>
      <c r="K47" s="26">
        <v>6031</v>
      </c>
      <c r="L47" s="26">
        <v>5946</v>
      </c>
      <c r="M47" s="26">
        <v>5908</v>
      </c>
      <c r="N47" s="26">
        <v>5880</v>
      </c>
      <c r="O47" s="26">
        <v>5833</v>
      </c>
      <c r="P47" s="26">
        <v>5819</v>
      </c>
      <c r="Q47" s="26">
        <v>5828</v>
      </c>
    </row>
    <row r="48" spans="1:17" ht="13.2" x14ac:dyDescent="0.25">
      <c r="B48" s="9" t="s">
        <v>24</v>
      </c>
      <c r="D48" s="3" t="s">
        <v>21</v>
      </c>
      <c r="E48" s="7"/>
      <c r="F48" s="26">
        <v>5744</v>
      </c>
      <c r="G48" s="26">
        <v>5699</v>
      </c>
      <c r="H48" s="26">
        <v>5728</v>
      </c>
      <c r="I48" s="26">
        <v>5773</v>
      </c>
      <c r="J48" s="26">
        <v>5759</v>
      </c>
      <c r="K48" s="26">
        <v>5710</v>
      </c>
      <c r="L48" s="26">
        <v>5664</v>
      </c>
      <c r="M48" s="26">
        <v>5638</v>
      </c>
      <c r="N48" s="26">
        <v>5602</v>
      </c>
      <c r="O48" s="26">
        <v>5559</v>
      </c>
      <c r="P48" s="26">
        <v>5499</v>
      </c>
      <c r="Q48" s="26">
        <v>5500</v>
      </c>
    </row>
    <row r="49" spans="1:17" ht="13.2" x14ac:dyDescent="0.25">
      <c r="B49" s="9" t="s">
        <v>25</v>
      </c>
      <c r="D49" s="3" t="s">
        <v>21</v>
      </c>
      <c r="E49" s="7">
        <f>IF('2025'!G49="",'2024'!F49,IF('2025'!H49="",SUM('2024'!F49:G49),IF('2025'!I49="",SUM('2024'!F49:H49),IF('2025'!J49="",SUM('2024'!F49:I49),IF('2025'!K49="",SUM('2024'!F49:J49),IF('2025'!L49="",SUM('2024'!F49:K49),IF('2025'!M49="",SUM('2024'!F49:L49),IF('2025'!N49="",SUM('2024'!F49:M49),IF('2025'!O49="",SUM('2024'!F49:N49),IF('2025'!P49="",SUM('2024'!F49:O49),IF('2025'!Q49="",SUM('2024'!F49:P49),SUM('2024'!F49:Q49))))))))))))</f>
        <v>224409</v>
      </c>
      <c r="F49" s="26">
        <v>14609</v>
      </c>
      <c r="G49" s="26">
        <v>15551</v>
      </c>
      <c r="H49" s="26">
        <v>17130</v>
      </c>
      <c r="I49" s="26">
        <v>19917</v>
      </c>
      <c r="J49" s="26">
        <v>24562</v>
      </c>
      <c r="K49" s="26">
        <v>25149</v>
      </c>
      <c r="L49" s="26">
        <v>21586</v>
      </c>
      <c r="M49" s="26">
        <v>24063</v>
      </c>
      <c r="N49" s="26">
        <v>23828</v>
      </c>
      <c r="O49" s="26">
        <v>20270</v>
      </c>
      <c r="P49" s="26">
        <v>17744</v>
      </c>
      <c r="Q49" s="26">
        <v>15387</v>
      </c>
    </row>
    <row r="50" spans="1:17" ht="13.2" x14ac:dyDescent="0.25">
      <c r="D50" s="3" t="s">
        <v>26</v>
      </c>
      <c r="E50" s="7"/>
      <c r="F50" s="26">
        <v>-9.1</v>
      </c>
      <c r="G50" s="26">
        <v>-12.5</v>
      </c>
      <c r="H50" s="26">
        <v>-7.8</v>
      </c>
      <c r="I50" s="26">
        <v>-7.7</v>
      </c>
      <c r="J50" s="26">
        <v>-9.6999999999999993</v>
      </c>
      <c r="K50" s="26">
        <v>-3.8</v>
      </c>
      <c r="L50" s="26">
        <v>-7.8</v>
      </c>
      <c r="M50" s="26">
        <v>-7.4</v>
      </c>
      <c r="N50" s="26">
        <v>-11.1</v>
      </c>
      <c r="O50" s="26">
        <v>-9.8000000000000007</v>
      </c>
      <c r="P50" s="26">
        <v>-1</v>
      </c>
      <c r="Q50" s="26">
        <v>-9.5</v>
      </c>
    </row>
    <row r="51" spans="1:17" ht="13.2" x14ac:dyDescent="0.25">
      <c r="B51" s="9" t="s">
        <v>25</v>
      </c>
      <c r="C51" s="9" t="s">
        <v>27</v>
      </c>
      <c r="D51" s="3" t="s">
        <v>21</v>
      </c>
      <c r="E51" s="7">
        <f>IF('2025'!G51="",'2024'!F51,IF('2025'!H51="",SUM('2024'!F51:G51),IF('2025'!I51="",SUM('2024'!F51:H51),IF('2025'!J51="",SUM('2024'!F51:I51),IF('2025'!K51="",SUM('2024'!F51:J51),IF('2025'!L51="",SUM('2024'!F51:K51),IF('2025'!M51="",SUM('2024'!F51:L51),IF('2025'!N51="",SUM('2024'!F51:M51),IF('2025'!O51="",SUM('2024'!F51:N51),IF('2025'!P51="",SUM('2024'!F51:O51),IF('2025'!Q51="",SUM('2024'!F51:P51),SUM('2024'!F51:Q51))))))))))))</f>
        <v>198691</v>
      </c>
      <c r="F51" s="26">
        <v>12681</v>
      </c>
      <c r="G51" s="26">
        <v>13281</v>
      </c>
      <c r="H51" s="26">
        <v>15420</v>
      </c>
      <c r="I51" s="26">
        <v>17712</v>
      </c>
      <c r="J51" s="26">
        <v>21824</v>
      </c>
      <c r="K51" s="26">
        <v>22188</v>
      </c>
      <c r="L51" s="26">
        <v>18937</v>
      </c>
      <c r="M51" s="26">
        <v>21487</v>
      </c>
      <c r="N51" s="26">
        <v>21327</v>
      </c>
      <c r="O51" s="26">
        <v>18198</v>
      </c>
      <c r="P51" s="26">
        <v>15636</v>
      </c>
      <c r="Q51" s="26">
        <v>13401</v>
      </c>
    </row>
    <row r="52" spans="1:17" ht="13.2" x14ac:dyDescent="0.25">
      <c r="C52" s="9" t="s">
        <v>28</v>
      </c>
      <c r="D52" s="3" t="s">
        <v>21</v>
      </c>
      <c r="E52" s="7">
        <f>IF('2025'!G52="",'2024'!F52,IF('2025'!H52="",SUM('2024'!F52:G52),IF('2025'!I52="",SUM('2024'!F52:H52),IF('2025'!J52="",SUM('2024'!F52:I52),IF('2025'!K52="",SUM('2024'!F52:J52),IF('2025'!L52="",SUM('2024'!F52:K52),IF('2025'!M52="",SUM('2024'!F52:L52),IF('2025'!N52="",SUM('2024'!F52:M52),IF('2025'!O52="",SUM('2024'!F52:N52),IF('2025'!P52="",SUM('2024'!F52:O52),IF('2025'!Q52="",SUM('2024'!F52:P52),SUM('2024'!F52:Q52))))))))))))</f>
        <v>25718</v>
      </c>
      <c r="F52" s="26">
        <v>1928</v>
      </c>
      <c r="G52" s="26">
        <v>2270</v>
      </c>
      <c r="H52" s="26">
        <v>1710</v>
      </c>
      <c r="I52" s="26">
        <v>2205</v>
      </c>
      <c r="J52" s="26">
        <v>2738</v>
      </c>
      <c r="K52" s="26">
        <v>2961</v>
      </c>
      <c r="L52" s="26">
        <v>2649</v>
      </c>
      <c r="M52" s="26">
        <v>2576</v>
      </c>
      <c r="N52" s="26">
        <v>2501</v>
      </c>
      <c r="O52" s="26">
        <v>2072</v>
      </c>
      <c r="P52" s="26">
        <v>2108</v>
      </c>
      <c r="Q52" s="26">
        <v>1986</v>
      </c>
    </row>
    <row r="53" spans="1:17" ht="13.2" x14ac:dyDescent="0.25">
      <c r="C53" s="9" t="s">
        <v>27</v>
      </c>
      <c r="D53" s="3" t="s">
        <v>26</v>
      </c>
      <c r="E53" s="7"/>
      <c r="F53" s="26">
        <v>-5</v>
      </c>
      <c r="G53" s="26">
        <v>-8.6</v>
      </c>
      <c r="H53" s="26">
        <v>-5.7</v>
      </c>
      <c r="I53" s="26">
        <v>-7.7</v>
      </c>
      <c r="J53" s="26">
        <v>-10</v>
      </c>
      <c r="K53" s="26">
        <v>-4.2</v>
      </c>
      <c r="L53" s="26">
        <v>-8.5</v>
      </c>
      <c r="M53" s="26">
        <v>-6.3</v>
      </c>
      <c r="N53" s="26">
        <v>-10.8</v>
      </c>
      <c r="O53" s="26">
        <v>-8.6999999999999993</v>
      </c>
      <c r="P53" s="26">
        <v>-2.4</v>
      </c>
      <c r="Q53" s="26">
        <v>-8</v>
      </c>
    </row>
    <row r="54" spans="1:17" ht="13.2" x14ac:dyDescent="0.25">
      <c r="C54" s="9" t="s">
        <v>28</v>
      </c>
      <c r="D54" s="3" t="s">
        <v>26</v>
      </c>
      <c r="E54" s="7"/>
      <c r="F54" s="26">
        <v>-29</v>
      </c>
      <c r="G54" s="26">
        <v>-29.9</v>
      </c>
      <c r="H54" s="26">
        <v>-23.2</v>
      </c>
      <c r="I54" s="26">
        <v>-7.9</v>
      </c>
      <c r="J54" s="26">
        <v>-6.8</v>
      </c>
      <c r="K54" s="26">
        <v>-0.2</v>
      </c>
      <c r="L54" s="26">
        <v>-2</v>
      </c>
      <c r="M54" s="26">
        <v>-15.5</v>
      </c>
      <c r="N54" s="26">
        <v>-12.8</v>
      </c>
      <c r="O54" s="26">
        <v>-18.100000000000001</v>
      </c>
      <c r="P54" s="26">
        <v>11.2</v>
      </c>
      <c r="Q54" s="26">
        <v>-18.8</v>
      </c>
    </row>
    <row r="55" spans="1:17" ht="13.2" x14ac:dyDescent="0.25">
      <c r="B55" s="9" t="s">
        <v>29</v>
      </c>
      <c r="D55" s="3" t="s">
        <v>21</v>
      </c>
      <c r="E55" s="7">
        <f>IF('2025'!G55="",'2024'!F55,IF('2025'!H55="",SUM('2024'!F55:G55),IF('2025'!I55="",SUM('2024'!F55:H55),IF('2025'!J55="",SUM('2024'!F55:I55),IF('2025'!K55="",SUM('2024'!F55:J55),IF('2025'!L55="",SUM('2024'!F55:K55),IF('2025'!M55="",SUM('2024'!F55:L55),IF('2025'!N55="",SUM('2024'!F55:M55),IF('2025'!O55="",SUM('2024'!F55:N55),IF('2025'!P55="",SUM('2024'!F55:O55),IF('2025'!Q55="",SUM('2024'!F55:P55),SUM('2024'!F55:Q55))))))))))))</f>
        <v>466158</v>
      </c>
      <c r="F55" s="26">
        <v>33013</v>
      </c>
      <c r="G55" s="26">
        <v>35442</v>
      </c>
      <c r="H55" s="26">
        <v>36478</v>
      </c>
      <c r="I55" s="26">
        <v>40333</v>
      </c>
      <c r="J55" s="26">
        <v>50031</v>
      </c>
      <c r="K55" s="26">
        <v>50352</v>
      </c>
      <c r="L55" s="26">
        <v>44770</v>
      </c>
      <c r="M55" s="26">
        <v>49677</v>
      </c>
      <c r="N55" s="26">
        <v>47671</v>
      </c>
      <c r="O55" s="26">
        <v>42208</v>
      </c>
      <c r="P55" s="26">
        <v>36183</v>
      </c>
      <c r="Q55" s="26">
        <v>32287</v>
      </c>
    </row>
    <row r="56" spans="1:17" ht="13.2" x14ac:dyDescent="0.25">
      <c r="D56" s="3" t="s">
        <v>26</v>
      </c>
      <c r="E56" s="7"/>
      <c r="F56" s="26">
        <v>-6.4</v>
      </c>
      <c r="G56" s="26">
        <v>-9.9</v>
      </c>
      <c r="H56" s="26">
        <v>-12.4</v>
      </c>
      <c r="I56" s="26">
        <v>-10.9</v>
      </c>
      <c r="J56" s="26">
        <v>-9.8000000000000007</v>
      </c>
      <c r="K56" s="26">
        <v>-4.5999999999999996</v>
      </c>
      <c r="L56" s="26">
        <v>-8.1</v>
      </c>
      <c r="M56" s="26">
        <v>-10.8</v>
      </c>
      <c r="N56" s="26">
        <v>-12.9</v>
      </c>
      <c r="O56" s="26">
        <v>-15.8</v>
      </c>
      <c r="P56" s="26">
        <v>-5.0999999999999996</v>
      </c>
      <c r="Q56" s="26">
        <v>-10.3</v>
      </c>
    </row>
    <row r="57" spans="1:17" ht="13.2" x14ac:dyDescent="0.25">
      <c r="B57" s="9" t="s">
        <v>29</v>
      </c>
      <c r="C57" s="9" t="s">
        <v>27</v>
      </c>
      <c r="D57" s="3" t="s">
        <v>21</v>
      </c>
      <c r="E57" s="7">
        <f>IF('2025'!G57="",'2024'!F57,IF('2025'!H57="",SUM('2024'!F57:G57),IF('2025'!I57="",SUM('2024'!F57:H57),IF('2025'!J57="",SUM('2024'!F57:I57),IF('2025'!K57="",SUM('2024'!F57:J57),IF('2025'!L57="",SUM('2024'!F57:K57),IF('2025'!M57="",SUM('2024'!F57:L57),IF('2025'!N57="",SUM('2024'!F57:M57),IF('2025'!O57="",SUM('2024'!F57:N57),IF('2025'!P57="",SUM('2024'!F57:O57),IF('2025'!Q57="",SUM('2024'!F57:P57),SUM('2024'!F57:Q57))))))))))))</f>
        <v>396732</v>
      </c>
      <c r="F57" s="26">
        <v>27210</v>
      </c>
      <c r="G57" s="26">
        <v>28319</v>
      </c>
      <c r="H57" s="26">
        <v>31527</v>
      </c>
      <c r="I57" s="26">
        <v>34534</v>
      </c>
      <c r="J57" s="26">
        <v>43017</v>
      </c>
      <c r="K57" s="26">
        <v>42308</v>
      </c>
      <c r="L57" s="26">
        <v>38040</v>
      </c>
      <c r="M57" s="26">
        <v>42311</v>
      </c>
      <c r="N57" s="26">
        <v>41571</v>
      </c>
      <c r="O57" s="26">
        <v>37052</v>
      </c>
      <c r="P57" s="26">
        <v>30843</v>
      </c>
      <c r="Q57" s="26">
        <v>27626</v>
      </c>
    </row>
    <row r="58" spans="1:17" ht="13.2" x14ac:dyDescent="0.25">
      <c r="C58" s="9" t="s">
        <v>28</v>
      </c>
      <c r="D58" s="3" t="s">
        <v>21</v>
      </c>
      <c r="E58" s="7">
        <f>IF('2025'!G58="",'2024'!F58,IF('2025'!H58="",SUM('2024'!F58:G58),IF('2025'!I58="",SUM('2024'!F58:H58),IF('2025'!J58="",SUM('2024'!F58:I58),IF('2025'!K58="",SUM('2024'!F58:J58),IF('2025'!L58="",SUM('2024'!F58:K58),IF('2025'!M58="",SUM('2024'!F58:L58),IF('2025'!N58="",SUM('2024'!F58:M58),IF('2025'!O58="",SUM('2024'!F58:N58),IF('2025'!P58="",SUM('2024'!F58:O58),IF('2025'!Q58="",SUM('2024'!F58:P58),SUM('2024'!F58:Q58))))))))))))</f>
        <v>69426</v>
      </c>
      <c r="F58" s="26">
        <v>5803</v>
      </c>
      <c r="G58" s="26">
        <v>7123</v>
      </c>
      <c r="H58" s="26">
        <v>4951</v>
      </c>
      <c r="I58" s="26">
        <v>5799</v>
      </c>
      <c r="J58" s="26">
        <v>7014</v>
      </c>
      <c r="K58" s="26">
        <v>8044</v>
      </c>
      <c r="L58" s="26">
        <v>6730</v>
      </c>
      <c r="M58" s="26">
        <v>7366</v>
      </c>
      <c r="N58" s="26">
        <v>6100</v>
      </c>
      <c r="O58" s="26">
        <v>5156</v>
      </c>
      <c r="P58" s="26">
        <v>5340</v>
      </c>
      <c r="Q58" s="26">
        <v>4661</v>
      </c>
    </row>
    <row r="59" spans="1:17" ht="13.2" x14ac:dyDescent="0.25">
      <c r="C59" s="9" t="s">
        <v>27</v>
      </c>
      <c r="D59" s="3" t="s">
        <v>26</v>
      </c>
      <c r="E59" s="7"/>
      <c r="F59" s="26">
        <v>-5.2</v>
      </c>
      <c r="G59" s="26">
        <v>-7.9</v>
      </c>
      <c r="H59" s="26">
        <v>-9.1999999999999993</v>
      </c>
      <c r="I59" s="26">
        <v>-11.9</v>
      </c>
      <c r="J59" s="26">
        <v>-9.4</v>
      </c>
      <c r="K59" s="26">
        <v>-6.2</v>
      </c>
      <c r="L59" s="26">
        <v>-7.6</v>
      </c>
      <c r="M59" s="26">
        <v>-9.6</v>
      </c>
      <c r="N59" s="26">
        <v>-11</v>
      </c>
      <c r="O59" s="26">
        <v>-12.4</v>
      </c>
      <c r="P59" s="26">
        <v>-5.0999999999999996</v>
      </c>
      <c r="Q59" s="26">
        <v>-7</v>
      </c>
    </row>
    <row r="60" spans="1:17" ht="13.2" x14ac:dyDescent="0.25">
      <c r="C60" s="9" t="s">
        <v>28</v>
      </c>
      <c r="D60" s="3" t="s">
        <v>26</v>
      </c>
      <c r="E60" s="7"/>
      <c r="F60" s="26">
        <v>-11.8</v>
      </c>
      <c r="G60" s="26">
        <v>-16.899999999999999</v>
      </c>
      <c r="H60" s="26">
        <v>-28.3</v>
      </c>
      <c r="I60" s="26">
        <v>-4.7</v>
      </c>
      <c r="J60" s="26">
        <v>-11.9</v>
      </c>
      <c r="K60" s="26">
        <v>4.5999999999999996</v>
      </c>
      <c r="L60" s="26">
        <v>-10.6</v>
      </c>
      <c r="M60" s="26">
        <v>-17.100000000000001</v>
      </c>
      <c r="N60" s="26">
        <v>-24.3</v>
      </c>
      <c r="O60" s="26">
        <v>-34.1</v>
      </c>
      <c r="P60" s="26">
        <v>-5.6</v>
      </c>
      <c r="Q60" s="26">
        <v>-26</v>
      </c>
    </row>
    <row r="61" spans="1:17" ht="13.2" x14ac:dyDescent="0.25">
      <c r="B61" s="9" t="s">
        <v>30</v>
      </c>
      <c r="D61" s="3" t="s">
        <v>21</v>
      </c>
      <c r="E61" s="7"/>
      <c r="F61" s="26">
        <v>2.2999999999999998</v>
      </c>
      <c r="G61" s="26">
        <v>2.2999999999999998</v>
      </c>
      <c r="H61" s="26">
        <v>2.1</v>
      </c>
      <c r="I61" s="26">
        <v>2</v>
      </c>
      <c r="J61" s="26">
        <v>2</v>
      </c>
      <c r="K61" s="26">
        <v>2</v>
      </c>
      <c r="L61" s="26">
        <v>2.1</v>
      </c>
      <c r="M61" s="26">
        <v>2.1</v>
      </c>
      <c r="N61" s="26">
        <v>2</v>
      </c>
      <c r="O61" s="26">
        <v>2.1</v>
      </c>
      <c r="P61" s="26">
        <v>2</v>
      </c>
      <c r="Q61" s="26">
        <v>2.1</v>
      </c>
    </row>
    <row r="62" spans="1:17" ht="13.2" x14ac:dyDescent="0.25">
      <c r="B62" s="9" t="s">
        <v>31</v>
      </c>
      <c r="D62" s="3" t="s">
        <v>32</v>
      </c>
      <c r="E62" s="7"/>
      <c r="F62" s="26">
        <v>19</v>
      </c>
      <c r="G62" s="26">
        <v>21.6</v>
      </c>
      <c r="H62" s="26">
        <v>20.9</v>
      </c>
      <c r="I62" s="26">
        <v>23.7</v>
      </c>
      <c r="J62" s="26">
        <v>28.1</v>
      </c>
      <c r="K62" s="26">
        <v>29.8</v>
      </c>
      <c r="L62" s="26">
        <v>26.4</v>
      </c>
      <c r="M62" s="26">
        <v>29</v>
      </c>
      <c r="N62" s="26">
        <v>28.7</v>
      </c>
      <c r="O62" s="26">
        <v>25.1</v>
      </c>
      <c r="P62" s="26">
        <v>22.8</v>
      </c>
      <c r="Q62" s="26">
        <v>19.3</v>
      </c>
    </row>
    <row r="63" spans="1:17" ht="13.2" x14ac:dyDescent="0.25">
      <c r="A63" s="9" t="s">
        <v>36</v>
      </c>
      <c r="B63" s="9" t="s">
        <v>20</v>
      </c>
      <c r="D63" s="3" t="s">
        <v>21</v>
      </c>
      <c r="E63" s="7"/>
      <c r="F63" s="26">
        <v>300</v>
      </c>
      <c r="G63" s="26">
        <v>300</v>
      </c>
      <c r="H63" s="26">
        <v>300</v>
      </c>
      <c r="I63" s="26">
        <v>298</v>
      </c>
      <c r="J63" s="26">
        <v>299</v>
      </c>
      <c r="K63" s="26">
        <v>298</v>
      </c>
      <c r="L63" s="26">
        <v>297</v>
      </c>
      <c r="M63" s="26">
        <v>295</v>
      </c>
      <c r="N63" s="26">
        <v>295</v>
      </c>
      <c r="O63" s="26">
        <v>297</v>
      </c>
      <c r="P63" s="26">
        <v>294</v>
      </c>
      <c r="Q63" s="26">
        <v>294</v>
      </c>
    </row>
    <row r="64" spans="1:17" ht="13.2" x14ac:dyDescent="0.25">
      <c r="B64" s="9" t="s">
        <v>22</v>
      </c>
      <c r="D64" s="3" t="s">
        <v>21</v>
      </c>
      <c r="E64" s="7"/>
      <c r="F64" s="26">
        <v>263</v>
      </c>
      <c r="G64" s="26">
        <v>260</v>
      </c>
      <c r="H64" s="26">
        <v>279</v>
      </c>
      <c r="I64" s="26">
        <v>283</v>
      </c>
      <c r="J64" s="26">
        <v>290</v>
      </c>
      <c r="K64" s="26">
        <v>289</v>
      </c>
      <c r="L64" s="26">
        <v>290</v>
      </c>
      <c r="M64" s="26">
        <v>289</v>
      </c>
      <c r="N64" s="26">
        <v>289</v>
      </c>
      <c r="O64" s="26">
        <v>288</v>
      </c>
      <c r="P64" s="26">
        <v>273</v>
      </c>
      <c r="Q64" s="26">
        <v>268</v>
      </c>
    </row>
    <row r="65" spans="2:17" ht="13.2" x14ac:dyDescent="0.25">
      <c r="B65" s="9" t="s">
        <v>23</v>
      </c>
      <c r="D65" s="3" t="s">
        <v>21</v>
      </c>
      <c r="E65" s="7"/>
      <c r="F65" s="26">
        <v>7715</v>
      </c>
      <c r="G65" s="26">
        <v>7611</v>
      </c>
      <c r="H65" s="26">
        <v>7588</v>
      </c>
      <c r="I65" s="26">
        <v>7573</v>
      </c>
      <c r="J65" s="26">
        <v>7578</v>
      </c>
      <c r="K65" s="26">
        <v>7569</v>
      </c>
      <c r="L65" s="26">
        <v>7554</v>
      </c>
      <c r="M65" s="26">
        <v>7523</v>
      </c>
      <c r="N65" s="26">
        <v>7547</v>
      </c>
      <c r="O65" s="26">
        <v>7550</v>
      </c>
      <c r="P65" s="26">
        <v>7512</v>
      </c>
      <c r="Q65" s="26">
        <v>7490</v>
      </c>
    </row>
    <row r="66" spans="2:17" ht="13.2" x14ac:dyDescent="0.25">
      <c r="B66" s="9" t="s">
        <v>24</v>
      </c>
      <c r="D66" s="3" t="s">
        <v>21</v>
      </c>
      <c r="E66" s="7"/>
      <c r="F66" s="26">
        <v>6479</v>
      </c>
      <c r="G66" s="26">
        <v>6410</v>
      </c>
      <c r="H66" s="26">
        <v>6826</v>
      </c>
      <c r="I66" s="26">
        <v>6953</v>
      </c>
      <c r="J66" s="26">
        <v>7118</v>
      </c>
      <c r="K66" s="26">
        <v>7076</v>
      </c>
      <c r="L66" s="26">
        <v>7129</v>
      </c>
      <c r="M66" s="26">
        <v>7131</v>
      </c>
      <c r="N66" s="26">
        <v>7171</v>
      </c>
      <c r="O66" s="26">
        <v>7187</v>
      </c>
      <c r="P66" s="26">
        <v>6815</v>
      </c>
      <c r="Q66" s="26">
        <v>6658</v>
      </c>
    </row>
    <row r="67" spans="2:17" ht="13.2" x14ac:dyDescent="0.25">
      <c r="B67" s="9" t="s">
        <v>25</v>
      </c>
      <c r="D67" s="3" t="s">
        <v>21</v>
      </c>
      <c r="E67" s="7">
        <f>IF('2025'!G67="",'2024'!F67,IF('2025'!H67="",SUM('2024'!F67:G67),IF('2025'!I67="",SUM('2024'!F67:H67),IF('2025'!J67="",SUM('2024'!F67:I67),IF('2025'!K67="",SUM('2024'!F67:J67),IF('2025'!L67="",SUM('2024'!F67:K67),IF('2025'!M67="",SUM('2024'!F67:L67),IF('2025'!N67="",SUM('2024'!F67:M67),IF('2025'!O67="",SUM('2024'!F67:N67),IF('2025'!P67="",SUM('2024'!F67:O67),IF('2025'!Q67="",SUM('2024'!F67:P67),SUM('2024'!F67:Q67))))))))))))</f>
        <v>256869</v>
      </c>
      <c r="F67" s="26">
        <v>14664</v>
      </c>
      <c r="G67" s="26">
        <v>16829</v>
      </c>
      <c r="H67" s="26">
        <v>21158</v>
      </c>
      <c r="I67" s="26">
        <v>22343</v>
      </c>
      <c r="J67" s="26">
        <v>29684</v>
      </c>
      <c r="K67" s="26">
        <v>27609</v>
      </c>
      <c r="L67" s="26">
        <v>25069</v>
      </c>
      <c r="M67" s="26">
        <v>27670</v>
      </c>
      <c r="N67" s="26">
        <v>28036</v>
      </c>
      <c r="O67" s="26">
        <v>24564</v>
      </c>
      <c r="P67" s="26">
        <v>19243</v>
      </c>
      <c r="Q67" s="26">
        <v>15739</v>
      </c>
    </row>
    <row r="68" spans="2:17" ht="13.2" x14ac:dyDescent="0.25">
      <c r="D68" s="3" t="s">
        <v>26</v>
      </c>
      <c r="E68" s="7"/>
      <c r="F68" s="26">
        <v>3.9</v>
      </c>
      <c r="G68" s="26">
        <v>-1.2</v>
      </c>
      <c r="H68" s="26">
        <v>8.1</v>
      </c>
      <c r="I68" s="26">
        <v>-7.1</v>
      </c>
      <c r="J68" s="26">
        <v>-0.1</v>
      </c>
      <c r="K68" s="26">
        <v>1.5</v>
      </c>
      <c r="L68" s="26">
        <v>-7.6</v>
      </c>
      <c r="M68" s="26">
        <v>-5.9</v>
      </c>
      <c r="N68" s="26">
        <v>-8.4</v>
      </c>
      <c r="O68" s="26">
        <v>-5.4</v>
      </c>
      <c r="P68" s="26">
        <v>-2.9</v>
      </c>
      <c r="Q68" s="26">
        <v>-4.7</v>
      </c>
    </row>
    <row r="69" spans="2:17" ht="13.2" x14ac:dyDescent="0.25">
      <c r="B69" s="9" t="s">
        <v>25</v>
      </c>
      <c r="C69" s="9" t="s">
        <v>27</v>
      </c>
      <c r="D69" s="3" t="s">
        <v>21</v>
      </c>
      <c r="E69" s="7">
        <f>IF('2025'!G69="",'2024'!F69,IF('2025'!H69="",SUM('2024'!F69:G69),IF('2025'!I69="",SUM('2024'!F69:H69),IF('2025'!J69="",SUM('2024'!F69:I69),IF('2025'!K69="",SUM('2024'!F69:J69),IF('2025'!L69="",SUM('2024'!F69:K69),IF('2025'!M69="",SUM('2024'!F69:L69),IF('2025'!N69="",SUM('2024'!F69:M69),IF('2025'!O69="",SUM('2024'!F69:N69),IF('2025'!P69="",SUM('2024'!F69:O69),IF('2025'!Q69="",SUM('2024'!F69:P69),SUM('2024'!F69:Q69))))))))))))</f>
        <v>225463</v>
      </c>
      <c r="F69" s="26">
        <v>12392</v>
      </c>
      <c r="G69" s="26">
        <v>13721</v>
      </c>
      <c r="H69" s="26">
        <v>19096</v>
      </c>
      <c r="I69" s="26">
        <v>19995</v>
      </c>
      <c r="J69" s="26">
        <v>26275</v>
      </c>
      <c r="K69" s="26">
        <v>23963</v>
      </c>
      <c r="L69" s="26">
        <v>21841</v>
      </c>
      <c r="M69" s="26">
        <v>24378</v>
      </c>
      <c r="N69" s="26">
        <v>24836</v>
      </c>
      <c r="O69" s="26">
        <v>21881</v>
      </c>
      <c r="P69" s="26">
        <v>17085</v>
      </c>
      <c r="Q69" s="26">
        <v>13284</v>
      </c>
    </row>
    <row r="70" spans="2:17" ht="13.2" x14ac:dyDescent="0.25">
      <c r="C70" s="9" t="s">
        <v>28</v>
      </c>
      <c r="D70" s="3" t="s">
        <v>21</v>
      </c>
      <c r="E70" s="7">
        <f>IF('2025'!G70="",'2024'!F70,IF('2025'!H70="",SUM('2024'!F70:G70),IF('2025'!I70="",SUM('2024'!F70:H70),IF('2025'!J70="",SUM('2024'!F70:I70),IF('2025'!K70="",SUM('2024'!F70:J70),IF('2025'!L70="",SUM('2024'!F70:K70),IF('2025'!M70="",SUM('2024'!F70:L70),IF('2025'!N70="",SUM('2024'!F70:M70),IF('2025'!O70="",SUM('2024'!F70:N70),IF('2025'!P70="",SUM('2024'!F70:O70),IF('2025'!Q70="",SUM('2024'!F70:P70),SUM('2024'!F70:Q70))))))))))))</f>
        <v>31406</v>
      </c>
      <c r="F70" s="26">
        <v>2272</v>
      </c>
      <c r="G70" s="26">
        <v>3108</v>
      </c>
      <c r="H70" s="26">
        <v>2062</v>
      </c>
      <c r="I70" s="26">
        <v>2348</v>
      </c>
      <c r="J70" s="26">
        <v>3409</v>
      </c>
      <c r="K70" s="26">
        <v>3646</v>
      </c>
      <c r="L70" s="26">
        <v>3228</v>
      </c>
      <c r="M70" s="26">
        <v>3292</v>
      </c>
      <c r="N70" s="26">
        <v>3200</v>
      </c>
      <c r="O70" s="26">
        <v>2683</v>
      </c>
      <c r="P70" s="26">
        <v>2158</v>
      </c>
      <c r="Q70" s="26">
        <v>2455</v>
      </c>
    </row>
    <row r="71" spans="2:17" ht="13.2" x14ac:dyDescent="0.25">
      <c r="C71" s="9" t="s">
        <v>27</v>
      </c>
      <c r="D71" s="3" t="s">
        <v>26</v>
      </c>
      <c r="E71" s="7"/>
      <c r="F71" s="26">
        <v>4.5</v>
      </c>
      <c r="G71" s="26">
        <v>0.9</v>
      </c>
      <c r="H71" s="26">
        <v>11.7</v>
      </c>
      <c r="I71" s="26">
        <v>-7</v>
      </c>
      <c r="J71" s="26">
        <v>-0.7</v>
      </c>
      <c r="K71" s="26">
        <v>-1.1000000000000001</v>
      </c>
      <c r="L71" s="26">
        <v>-8.6999999999999993</v>
      </c>
      <c r="M71" s="26">
        <v>-5.4</v>
      </c>
      <c r="N71" s="26">
        <v>-8.4</v>
      </c>
      <c r="O71" s="26">
        <v>-4.5999999999999996</v>
      </c>
      <c r="P71" s="26">
        <v>-2.5</v>
      </c>
      <c r="Q71" s="26">
        <v>-5.2</v>
      </c>
    </row>
    <row r="72" spans="2:17" ht="13.2" x14ac:dyDescent="0.25">
      <c r="C72" s="9" t="s">
        <v>28</v>
      </c>
      <c r="D72" s="3" t="s">
        <v>26</v>
      </c>
      <c r="E72" s="7"/>
      <c r="F72" s="26">
        <v>0.6</v>
      </c>
      <c r="G72" s="26">
        <v>-9.5</v>
      </c>
      <c r="H72" s="26">
        <v>-16.5</v>
      </c>
      <c r="I72" s="26">
        <v>-8.1</v>
      </c>
      <c r="J72" s="26">
        <v>4.5</v>
      </c>
      <c r="K72" s="26">
        <v>22.2</v>
      </c>
      <c r="L72" s="26">
        <v>1</v>
      </c>
      <c r="M72" s="26">
        <v>-9.4</v>
      </c>
      <c r="N72" s="26">
        <v>-8.3000000000000007</v>
      </c>
      <c r="O72" s="26">
        <v>-11.5</v>
      </c>
      <c r="P72" s="26">
        <v>-6.4</v>
      </c>
      <c r="Q72" s="26">
        <v>-1.8</v>
      </c>
    </row>
    <row r="73" spans="2:17" ht="13.2" x14ac:dyDescent="0.25">
      <c r="B73" s="9" t="s">
        <v>29</v>
      </c>
      <c r="D73" s="3" t="s">
        <v>21</v>
      </c>
      <c r="E73" s="7">
        <f>IF('2025'!G73="",'2024'!F73,IF('2025'!H73="",SUM('2024'!F73:G73),IF('2025'!I73="",SUM('2024'!F73:H73),IF('2025'!J73="",SUM('2024'!F73:I73),IF('2025'!K73="",SUM('2024'!F73:J73),IF('2025'!L73="",SUM('2024'!F73:K73),IF('2025'!M73="",SUM('2024'!F73:L73),IF('2025'!N73="",SUM('2024'!F73:M73),IF('2025'!O73="",SUM('2024'!F73:N73),IF('2025'!P73="",SUM('2024'!F73:O73),IF('2025'!Q73="",SUM('2024'!F73:P73),SUM('2024'!F73:Q73))))))))))))</f>
        <v>842247</v>
      </c>
      <c r="F73" s="26">
        <v>47392</v>
      </c>
      <c r="G73" s="26">
        <v>54233</v>
      </c>
      <c r="H73" s="26">
        <v>70255</v>
      </c>
      <c r="I73" s="26">
        <v>74659</v>
      </c>
      <c r="J73" s="26">
        <v>91660</v>
      </c>
      <c r="K73" s="26">
        <v>85843</v>
      </c>
      <c r="L73" s="26">
        <v>93897</v>
      </c>
      <c r="M73" s="26">
        <v>93527</v>
      </c>
      <c r="N73" s="26">
        <v>86476</v>
      </c>
      <c r="O73" s="26">
        <v>84269</v>
      </c>
      <c r="P73" s="26">
        <v>60036</v>
      </c>
      <c r="Q73" s="26">
        <v>51608</v>
      </c>
    </row>
    <row r="74" spans="2:17" ht="13.2" x14ac:dyDescent="0.25">
      <c r="D74" s="3" t="s">
        <v>26</v>
      </c>
      <c r="E74" s="7"/>
      <c r="F74" s="26">
        <v>1.2</v>
      </c>
      <c r="G74" s="26">
        <v>0.3</v>
      </c>
      <c r="H74" s="26">
        <v>5.6</v>
      </c>
      <c r="I74" s="26">
        <v>-9.4</v>
      </c>
      <c r="J74" s="26">
        <v>-0.1</v>
      </c>
      <c r="K74" s="26">
        <v>-5.6</v>
      </c>
      <c r="L74" s="26">
        <v>-3.4</v>
      </c>
      <c r="M74" s="26">
        <v>-0.2</v>
      </c>
      <c r="N74" s="26">
        <v>-7.9</v>
      </c>
      <c r="O74" s="26">
        <v>-6.4</v>
      </c>
      <c r="P74" s="26">
        <v>-2.7</v>
      </c>
      <c r="Q74" s="26">
        <v>-4.0999999999999996</v>
      </c>
    </row>
    <row r="75" spans="2:17" ht="13.2" x14ac:dyDescent="0.25">
      <c r="B75" s="9" t="s">
        <v>29</v>
      </c>
      <c r="C75" s="9" t="s">
        <v>27</v>
      </c>
      <c r="D75" s="3" t="s">
        <v>21</v>
      </c>
      <c r="E75" s="7">
        <f>IF('2025'!G75="",'2024'!F75,IF('2025'!H75="",SUM('2024'!F75:G75),IF('2025'!I75="",SUM('2024'!F75:H75),IF('2025'!J75="",SUM('2024'!F75:I75),IF('2025'!K75="",SUM('2024'!F75:J75),IF('2025'!L75="",SUM('2024'!F75:K75),IF('2025'!M75="",SUM('2024'!F75:L75),IF('2025'!N75="",SUM('2024'!F75:M75),IF('2025'!O75="",SUM('2024'!F75:N75),IF('2025'!P75="",SUM('2024'!F75:O75),IF('2025'!Q75="",SUM('2024'!F75:P75),SUM('2024'!F75:Q75))))))))))))</f>
        <v>698091</v>
      </c>
      <c r="F75" s="26">
        <v>35851</v>
      </c>
      <c r="G75" s="26">
        <v>39091</v>
      </c>
      <c r="H75" s="26">
        <v>58741</v>
      </c>
      <c r="I75" s="26">
        <v>62050</v>
      </c>
      <c r="J75" s="26">
        <v>76234</v>
      </c>
      <c r="K75" s="26">
        <v>70424</v>
      </c>
      <c r="L75" s="26">
        <v>78611</v>
      </c>
      <c r="M75" s="26">
        <v>79748</v>
      </c>
      <c r="N75" s="26">
        <v>73321</v>
      </c>
      <c r="O75" s="26">
        <v>73374</v>
      </c>
      <c r="P75" s="26">
        <v>50646</v>
      </c>
      <c r="Q75" s="26">
        <v>42416</v>
      </c>
    </row>
    <row r="76" spans="2:17" ht="13.2" x14ac:dyDescent="0.25">
      <c r="C76" s="9" t="s">
        <v>28</v>
      </c>
      <c r="D76" s="3" t="s">
        <v>21</v>
      </c>
      <c r="E76" s="7">
        <f>IF('2025'!G76="",'2024'!F76,IF('2025'!H76="",SUM('2024'!F76:G76),IF('2025'!I76="",SUM('2024'!F76:H76),IF('2025'!J76="",SUM('2024'!F76:I76),IF('2025'!K76="",SUM('2024'!F76:J76),IF('2025'!L76="",SUM('2024'!F76:K76),IF('2025'!M76="",SUM('2024'!F76:L76),IF('2025'!N76="",SUM('2024'!F76:M76),IF('2025'!O76="",SUM('2024'!F76:N76),IF('2025'!P76="",SUM('2024'!F76:O76),IF('2025'!Q76="",SUM('2024'!F76:P76),SUM('2024'!F76:Q76))))))))))))</f>
        <v>144156</v>
      </c>
      <c r="F76" s="26">
        <v>11541</v>
      </c>
      <c r="G76" s="26">
        <v>15142</v>
      </c>
      <c r="H76" s="26">
        <v>11514</v>
      </c>
      <c r="I76" s="26">
        <v>12609</v>
      </c>
      <c r="J76" s="26">
        <v>15426</v>
      </c>
      <c r="K76" s="26">
        <v>15419</v>
      </c>
      <c r="L76" s="26">
        <v>15286</v>
      </c>
      <c r="M76" s="26">
        <v>13779</v>
      </c>
      <c r="N76" s="26">
        <v>13155</v>
      </c>
      <c r="O76" s="26">
        <v>10895</v>
      </c>
      <c r="P76" s="26">
        <v>9390</v>
      </c>
      <c r="Q76" s="26">
        <v>9192</v>
      </c>
    </row>
    <row r="77" spans="2:17" ht="13.2" x14ac:dyDescent="0.25">
      <c r="C77" s="9" t="s">
        <v>27</v>
      </c>
      <c r="D77" s="3" t="s">
        <v>26</v>
      </c>
      <c r="E77" s="7"/>
      <c r="F77" s="26">
        <v>-1.2</v>
      </c>
      <c r="G77" s="26">
        <v>2.4</v>
      </c>
      <c r="H77" s="26">
        <v>12.9</v>
      </c>
      <c r="I77" s="26">
        <v>-10.5</v>
      </c>
      <c r="J77" s="26">
        <v>-1.3</v>
      </c>
      <c r="K77" s="26">
        <v>-7.9</v>
      </c>
      <c r="L77" s="26">
        <v>-4</v>
      </c>
      <c r="M77" s="26">
        <v>1.2</v>
      </c>
      <c r="N77" s="26">
        <v>-5.5</v>
      </c>
      <c r="O77" s="26">
        <v>-3.7</v>
      </c>
      <c r="P77" s="26">
        <v>3.1</v>
      </c>
      <c r="Q77" s="26">
        <v>-1.4</v>
      </c>
    </row>
    <row r="78" spans="2:17" ht="13.2" x14ac:dyDescent="0.25">
      <c r="C78" s="9" t="s">
        <v>28</v>
      </c>
      <c r="D78" s="3" t="s">
        <v>26</v>
      </c>
      <c r="E78" s="7"/>
      <c r="F78" s="26">
        <v>9.5</v>
      </c>
      <c r="G78" s="26">
        <v>-4.9000000000000004</v>
      </c>
      <c r="H78" s="26">
        <v>-20.5</v>
      </c>
      <c r="I78" s="26">
        <v>-3.2</v>
      </c>
      <c r="J78" s="26">
        <v>6.1</v>
      </c>
      <c r="K78" s="26">
        <v>6.5</v>
      </c>
      <c r="L78" s="26">
        <v>-0.1</v>
      </c>
      <c r="M78" s="26">
        <v>-7.6</v>
      </c>
      <c r="N78" s="26">
        <v>-19.3</v>
      </c>
      <c r="O78" s="26">
        <v>-21.4</v>
      </c>
      <c r="P78" s="26">
        <v>-25.4</v>
      </c>
      <c r="Q78" s="26">
        <v>-14.6</v>
      </c>
    </row>
    <row r="79" spans="2:17" ht="13.2" x14ac:dyDescent="0.25">
      <c r="B79" s="9" t="s">
        <v>30</v>
      </c>
      <c r="D79" s="3" t="s">
        <v>21</v>
      </c>
      <c r="E79" s="7"/>
      <c r="F79" s="26">
        <v>3.2</v>
      </c>
      <c r="G79" s="26">
        <v>3.2</v>
      </c>
      <c r="H79" s="26">
        <v>3.3</v>
      </c>
      <c r="I79" s="26">
        <v>3.3</v>
      </c>
      <c r="J79" s="26">
        <v>3.1</v>
      </c>
      <c r="K79" s="26">
        <v>3.1</v>
      </c>
      <c r="L79" s="26">
        <v>3.7</v>
      </c>
      <c r="M79" s="26">
        <v>3.4</v>
      </c>
      <c r="N79" s="26">
        <v>3.1</v>
      </c>
      <c r="O79" s="26">
        <v>3.4</v>
      </c>
      <c r="P79" s="26">
        <v>3.1</v>
      </c>
      <c r="Q79" s="26">
        <v>3.3</v>
      </c>
    </row>
    <row r="80" spans="2:17" ht="13.2" x14ac:dyDescent="0.25">
      <c r="B80" s="9" t="s">
        <v>31</v>
      </c>
      <c r="D80" s="3" t="s">
        <v>32</v>
      </c>
      <c r="E80" s="7"/>
      <c r="F80" s="26">
        <v>24.4</v>
      </c>
      <c r="G80" s="26">
        <v>29.4</v>
      </c>
      <c r="H80" s="26">
        <v>34.799999999999997</v>
      </c>
      <c r="I80" s="26">
        <v>36.799999999999997</v>
      </c>
      <c r="J80" s="26">
        <v>42</v>
      </c>
      <c r="K80" s="26">
        <v>40.5</v>
      </c>
      <c r="L80" s="26">
        <v>42.8</v>
      </c>
      <c r="M80" s="26">
        <v>42.7</v>
      </c>
      <c r="N80" s="26">
        <v>40.200000000000003</v>
      </c>
      <c r="O80" s="26">
        <v>38.200000000000003</v>
      </c>
      <c r="P80" s="26">
        <v>30.3</v>
      </c>
      <c r="Q80" s="26">
        <v>25.7</v>
      </c>
    </row>
    <row r="81" spans="1:17" ht="13.2" x14ac:dyDescent="0.25">
      <c r="A81" s="9" t="s">
        <v>37</v>
      </c>
      <c r="B81" s="9" t="s">
        <v>20</v>
      </c>
      <c r="D81" s="3" t="s">
        <v>21</v>
      </c>
      <c r="E81" s="7"/>
      <c r="F81" s="26">
        <v>922</v>
      </c>
      <c r="G81" s="26">
        <v>923</v>
      </c>
      <c r="H81" s="26">
        <v>923</v>
      </c>
      <c r="I81" s="26">
        <v>926</v>
      </c>
      <c r="J81" s="26">
        <v>925</v>
      </c>
      <c r="K81" s="26">
        <v>923</v>
      </c>
      <c r="L81" s="26">
        <v>922</v>
      </c>
      <c r="M81" s="26">
        <v>921</v>
      </c>
      <c r="N81" s="26">
        <v>919</v>
      </c>
      <c r="O81" s="26">
        <v>934</v>
      </c>
      <c r="P81" s="26">
        <v>932</v>
      </c>
      <c r="Q81" s="26">
        <v>930</v>
      </c>
    </row>
    <row r="82" spans="1:17" ht="13.2" x14ac:dyDescent="0.25">
      <c r="B82" s="9" t="s">
        <v>22</v>
      </c>
      <c r="D82" s="3" t="s">
        <v>21</v>
      </c>
      <c r="E82" s="7"/>
      <c r="F82" s="26">
        <v>885</v>
      </c>
      <c r="G82" s="26">
        <v>884</v>
      </c>
      <c r="H82" s="26">
        <v>886</v>
      </c>
      <c r="I82" s="26">
        <v>891</v>
      </c>
      <c r="J82" s="26">
        <v>888</v>
      </c>
      <c r="K82" s="26">
        <v>888</v>
      </c>
      <c r="L82" s="26">
        <v>886</v>
      </c>
      <c r="M82" s="26">
        <v>883</v>
      </c>
      <c r="N82" s="26">
        <v>878</v>
      </c>
      <c r="O82" s="26">
        <v>895</v>
      </c>
      <c r="P82" s="26">
        <v>894</v>
      </c>
      <c r="Q82" s="26">
        <v>894</v>
      </c>
    </row>
    <row r="83" spans="1:17" ht="13.2" x14ac:dyDescent="0.25">
      <c r="B83" s="9" t="s">
        <v>23</v>
      </c>
      <c r="D83" s="3" t="s">
        <v>21</v>
      </c>
      <c r="E83" s="7"/>
      <c r="F83" s="26">
        <v>68860</v>
      </c>
      <c r="G83" s="26">
        <v>69011</v>
      </c>
      <c r="H83" s="26">
        <v>69008</v>
      </c>
      <c r="I83" s="26">
        <v>69110</v>
      </c>
      <c r="J83" s="26">
        <v>69186</v>
      </c>
      <c r="K83" s="26">
        <v>68656</v>
      </c>
      <c r="L83" s="26">
        <v>68289</v>
      </c>
      <c r="M83" s="26">
        <v>68379</v>
      </c>
      <c r="N83" s="26">
        <v>68335</v>
      </c>
      <c r="O83" s="26">
        <v>69226</v>
      </c>
      <c r="P83" s="26">
        <v>69111</v>
      </c>
      <c r="Q83" s="26">
        <v>69022</v>
      </c>
    </row>
    <row r="84" spans="1:17" ht="13.2" x14ac:dyDescent="0.25">
      <c r="B84" s="9" t="s">
        <v>24</v>
      </c>
      <c r="D84" s="3" t="s">
        <v>21</v>
      </c>
      <c r="E84" s="7"/>
      <c r="F84" s="26">
        <v>64750</v>
      </c>
      <c r="G84" s="26">
        <v>64689</v>
      </c>
      <c r="H84" s="26">
        <v>64863</v>
      </c>
      <c r="I84" s="26">
        <v>64932</v>
      </c>
      <c r="J84" s="26">
        <v>65304</v>
      </c>
      <c r="K84" s="26">
        <v>64934</v>
      </c>
      <c r="L84" s="26">
        <v>64603</v>
      </c>
      <c r="M84" s="26">
        <v>64701</v>
      </c>
      <c r="N84" s="26">
        <v>64398</v>
      </c>
      <c r="O84" s="26">
        <v>65549</v>
      </c>
      <c r="P84" s="26">
        <v>65888</v>
      </c>
      <c r="Q84" s="26">
        <v>65762</v>
      </c>
    </row>
    <row r="85" spans="1:17" ht="13.2" x14ac:dyDescent="0.25">
      <c r="B85" s="9" t="s">
        <v>25</v>
      </c>
      <c r="D85" s="3" t="s">
        <v>21</v>
      </c>
      <c r="E85" s="7">
        <f>IF('2025'!G85="",'2024'!F85,IF('2025'!H85="",SUM('2024'!F85:G85),IF('2025'!I85="",SUM('2024'!F85:H85),IF('2025'!J85="",SUM('2024'!F85:I85),IF('2025'!K85="",SUM('2024'!F85:J85),IF('2025'!L85="",SUM('2024'!F85:K85),IF('2025'!M85="",SUM('2024'!F85:L85),IF('2025'!N85="",SUM('2024'!F85:M85),IF('2025'!O85="",SUM('2024'!F85:N85),IF('2025'!P85="",SUM('2024'!F85:O85),IF('2025'!Q85="",SUM('2024'!F85:P85),SUM('2024'!F85:Q85))))))))))))</f>
        <v>5158013</v>
      </c>
      <c r="F85" s="26">
        <v>366996</v>
      </c>
      <c r="G85" s="26">
        <v>388057</v>
      </c>
      <c r="H85" s="26">
        <v>436973</v>
      </c>
      <c r="I85" s="26">
        <v>470953</v>
      </c>
      <c r="J85" s="26">
        <v>487167</v>
      </c>
      <c r="K85" s="26">
        <v>541006</v>
      </c>
      <c r="L85" s="26">
        <v>479367</v>
      </c>
      <c r="M85" s="26">
        <v>485623</v>
      </c>
      <c r="N85" s="26">
        <v>494929</v>
      </c>
      <c r="O85" s="26">
        <v>488014</v>
      </c>
      <c r="P85" s="26">
        <v>518928</v>
      </c>
      <c r="Q85" s="26">
        <v>492082</v>
      </c>
    </row>
    <row r="86" spans="1:17" ht="13.2" x14ac:dyDescent="0.25">
      <c r="D86" s="3" t="s">
        <v>26</v>
      </c>
      <c r="E86" s="7"/>
      <c r="F86" s="26">
        <v>15.9</v>
      </c>
      <c r="G86" s="26">
        <v>9.1</v>
      </c>
      <c r="H86" s="26">
        <v>-1.1000000000000001</v>
      </c>
      <c r="I86" s="26">
        <v>7.2</v>
      </c>
      <c r="J86" s="26">
        <v>-4.2</v>
      </c>
      <c r="K86" s="26">
        <v>12</v>
      </c>
      <c r="L86" s="26">
        <v>11.5</v>
      </c>
      <c r="M86" s="26">
        <v>0.5</v>
      </c>
      <c r="N86" s="26">
        <v>-4.5999999999999996</v>
      </c>
      <c r="O86" s="26">
        <v>2.2999999999999998</v>
      </c>
      <c r="P86" s="26">
        <v>7.4</v>
      </c>
      <c r="Q86" s="26">
        <v>3</v>
      </c>
    </row>
    <row r="87" spans="1:17" ht="13.2" x14ac:dyDescent="0.25">
      <c r="B87" s="9" t="s">
        <v>25</v>
      </c>
      <c r="C87" s="9" t="s">
        <v>27</v>
      </c>
      <c r="D87" s="3" t="s">
        <v>21</v>
      </c>
      <c r="E87" s="7">
        <f>IF('2025'!G87="",'2024'!F87,IF('2025'!H87="",SUM('2024'!F87:G87),IF('2025'!I87="",SUM('2024'!F87:H87),IF('2025'!J87="",SUM('2024'!F87:I87),IF('2025'!K87="",SUM('2024'!F87:J87),IF('2025'!L87="",SUM('2024'!F87:K87),IF('2025'!M87="",SUM('2024'!F87:L87),IF('2025'!N87="",SUM('2024'!F87:M87),IF('2025'!O87="",SUM('2024'!F87:N87),IF('2025'!P87="",SUM('2024'!F87:O87),IF('2025'!Q87="",SUM('2024'!F87:P87),SUM('2024'!F87:Q87))))))))))))</f>
        <v>3876800</v>
      </c>
      <c r="F87" s="26">
        <v>283381</v>
      </c>
      <c r="G87" s="26">
        <v>305808</v>
      </c>
      <c r="H87" s="26">
        <v>337035</v>
      </c>
      <c r="I87" s="26">
        <v>365670</v>
      </c>
      <c r="J87" s="26">
        <v>373019</v>
      </c>
      <c r="K87" s="26">
        <v>358631</v>
      </c>
      <c r="L87" s="26">
        <v>346750</v>
      </c>
      <c r="M87" s="26">
        <v>365165</v>
      </c>
      <c r="N87" s="26">
        <v>381407</v>
      </c>
      <c r="O87" s="26">
        <v>374082</v>
      </c>
      <c r="P87" s="26">
        <v>385852</v>
      </c>
      <c r="Q87" s="26">
        <v>325701</v>
      </c>
    </row>
    <row r="88" spans="1:17" ht="13.2" x14ac:dyDescent="0.25">
      <c r="C88" s="9" t="s">
        <v>28</v>
      </c>
      <c r="D88" s="3" t="s">
        <v>21</v>
      </c>
      <c r="E88" s="7">
        <f>IF('2025'!G88="",'2024'!F88,IF('2025'!H88="",SUM('2024'!F88:G88),IF('2025'!I88="",SUM('2024'!F88:H88),IF('2025'!J88="",SUM('2024'!F88:I88),IF('2025'!K88="",SUM('2024'!F88:J88),IF('2025'!L88="",SUM('2024'!F88:K88),IF('2025'!M88="",SUM('2024'!F88:L88),IF('2025'!N88="",SUM('2024'!F88:M88),IF('2025'!O88="",SUM('2024'!F88:N88),IF('2025'!P88="",SUM('2024'!F88:O88),IF('2025'!Q88="",SUM('2024'!F88:P88),SUM('2024'!F88:Q88))))))))))))</f>
        <v>1281213</v>
      </c>
      <c r="F88" s="26">
        <v>83615</v>
      </c>
      <c r="G88" s="26">
        <v>82249</v>
      </c>
      <c r="H88" s="26">
        <v>99938</v>
      </c>
      <c r="I88" s="26">
        <v>105283</v>
      </c>
      <c r="J88" s="26">
        <v>114148</v>
      </c>
      <c r="K88" s="26">
        <v>182375</v>
      </c>
      <c r="L88" s="26">
        <v>132617</v>
      </c>
      <c r="M88" s="26">
        <v>120458</v>
      </c>
      <c r="N88" s="26">
        <v>113522</v>
      </c>
      <c r="O88" s="26">
        <v>113932</v>
      </c>
      <c r="P88" s="26">
        <v>133076</v>
      </c>
      <c r="Q88" s="26">
        <v>166381</v>
      </c>
    </row>
    <row r="89" spans="1:17" ht="13.2" x14ac:dyDescent="0.25">
      <c r="C89" s="9" t="s">
        <v>27</v>
      </c>
      <c r="D89" s="3" t="s">
        <v>26</v>
      </c>
      <c r="E89" s="7"/>
      <c r="F89" s="26">
        <v>14</v>
      </c>
      <c r="G89" s="26">
        <v>9</v>
      </c>
      <c r="H89" s="26">
        <v>-3.7</v>
      </c>
      <c r="I89" s="26">
        <v>6</v>
      </c>
      <c r="J89" s="26">
        <v>-5.4</v>
      </c>
      <c r="K89" s="26">
        <v>-4.5</v>
      </c>
      <c r="L89" s="26">
        <v>6.5</v>
      </c>
      <c r="M89" s="26">
        <v>-1</v>
      </c>
      <c r="N89" s="26">
        <v>-5.5</v>
      </c>
      <c r="O89" s="26">
        <v>4.8</v>
      </c>
      <c r="P89" s="26">
        <v>4.5</v>
      </c>
      <c r="Q89" s="26">
        <v>0.4</v>
      </c>
    </row>
    <row r="90" spans="1:17" ht="13.2" x14ac:dyDescent="0.25">
      <c r="C90" s="9" t="s">
        <v>28</v>
      </c>
      <c r="D90" s="3" t="s">
        <v>26</v>
      </c>
      <c r="E90" s="7"/>
      <c r="F90" s="26">
        <v>22.6</v>
      </c>
      <c r="G90" s="26">
        <v>9.6999999999999993</v>
      </c>
      <c r="H90" s="26">
        <v>8.9</v>
      </c>
      <c r="I90" s="26">
        <v>11.6</v>
      </c>
      <c r="J90" s="26">
        <v>-0.3</v>
      </c>
      <c r="K90" s="26">
        <v>69.7</v>
      </c>
      <c r="L90" s="26">
        <v>26.7</v>
      </c>
      <c r="M90" s="26">
        <v>5.2</v>
      </c>
      <c r="N90" s="26">
        <v>-1.3</v>
      </c>
      <c r="O90" s="26">
        <v>-5.3</v>
      </c>
      <c r="P90" s="26">
        <v>16.7</v>
      </c>
      <c r="Q90" s="26">
        <v>8.6</v>
      </c>
    </row>
    <row r="91" spans="1:17" ht="13.2" x14ac:dyDescent="0.25">
      <c r="B91" s="9" t="s">
        <v>29</v>
      </c>
      <c r="D91" s="3" t="s">
        <v>21</v>
      </c>
      <c r="E91" s="7">
        <f>IF('2025'!G91="",'2024'!F91,IF('2025'!H91="",SUM('2024'!F91:G91),IF('2025'!I91="",SUM('2024'!F91:H91),IF('2025'!J91="",SUM('2024'!F91:I91),IF('2025'!K91="",SUM('2024'!F91:J91),IF('2025'!L91="",SUM('2024'!F91:K91),IF('2025'!M91="",SUM('2024'!F91:L91),IF('2025'!N91="",SUM('2024'!F91:M91),IF('2025'!O91="",SUM('2024'!F91:N91),IF('2025'!P91="",SUM('2024'!F91:O91),IF('2025'!Q91="",SUM('2024'!F91:P91),SUM('2024'!F91:Q91))))))))))))</f>
        <v>9133968</v>
      </c>
      <c r="F91" s="26">
        <v>657964</v>
      </c>
      <c r="G91" s="26">
        <v>680439</v>
      </c>
      <c r="H91" s="26">
        <v>787114</v>
      </c>
      <c r="I91" s="26">
        <v>828657</v>
      </c>
      <c r="J91" s="26">
        <v>857122</v>
      </c>
      <c r="K91" s="26">
        <v>994104</v>
      </c>
      <c r="L91" s="26">
        <v>836274</v>
      </c>
      <c r="M91" s="26">
        <v>869560</v>
      </c>
      <c r="N91" s="26">
        <v>866860</v>
      </c>
      <c r="O91" s="26">
        <v>868463</v>
      </c>
      <c r="P91" s="26">
        <v>887411</v>
      </c>
      <c r="Q91" s="26">
        <v>815536</v>
      </c>
    </row>
    <row r="92" spans="1:17" ht="13.2" x14ac:dyDescent="0.25">
      <c r="D92" s="3" t="s">
        <v>26</v>
      </c>
      <c r="E92" s="7"/>
      <c r="F92" s="26">
        <v>12.2</v>
      </c>
      <c r="G92" s="26">
        <v>5.0999999999999996</v>
      </c>
      <c r="H92" s="26">
        <v>-3.2</v>
      </c>
      <c r="I92" s="26">
        <v>4</v>
      </c>
      <c r="J92" s="26">
        <v>-7.1</v>
      </c>
      <c r="K92" s="26">
        <v>14.5</v>
      </c>
      <c r="L92" s="26">
        <v>5.6</v>
      </c>
      <c r="M92" s="26">
        <v>-2.5</v>
      </c>
      <c r="N92" s="26">
        <v>-5.8</v>
      </c>
      <c r="O92" s="26">
        <v>-2.6</v>
      </c>
      <c r="P92" s="26">
        <v>4.0999999999999996</v>
      </c>
      <c r="Q92" s="26">
        <v>2.2000000000000002</v>
      </c>
    </row>
    <row r="93" spans="1:17" ht="13.2" x14ac:dyDescent="0.25">
      <c r="B93" s="9" t="s">
        <v>29</v>
      </c>
      <c r="C93" s="9" t="s">
        <v>27</v>
      </c>
      <c r="D93" s="3" t="s">
        <v>21</v>
      </c>
      <c r="E93" s="7">
        <f>IF('2025'!G93="",'2024'!F93,IF('2025'!H93="",SUM('2024'!F93:G93),IF('2025'!I93="",SUM('2024'!F93:H93),IF('2025'!J93="",SUM('2024'!F93:I93),IF('2025'!K93="",SUM('2024'!F93:J93),IF('2025'!L93="",SUM('2024'!F93:K93),IF('2025'!M93="",SUM('2024'!F93:L93),IF('2025'!N93="",SUM('2024'!F93:M93),IF('2025'!O93="",SUM('2024'!F93:N93),IF('2025'!P93="",SUM('2024'!F93:O93),IF('2025'!Q93="",SUM('2024'!F93:P93),SUM('2024'!F93:Q93))))))))))))</f>
        <v>6677148</v>
      </c>
      <c r="F93" s="26">
        <v>489356</v>
      </c>
      <c r="G93" s="26">
        <v>522267</v>
      </c>
      <c r="H93" s="26">
        <v>588348</v>
      </c>
      <c r="I93" s="26">
        <v>626179</v>
      </c>
      <c r="J93" s="26">
        <v>638243</v>
      </c>
      <c r="K93" s="26">
        <v>623939</v>
      </c>
      <c r="L93" s="26">
        <v>599414</v>
      </c>
      <c r="M93" s="26">
        <v>642019</v>
      </c>
      <c r="N93" s="26">
        <v>650361</v>
      </c>
      <c r="O93" s="26">
        <v>651491</v>
      </c>
      <c r="P93" s="26">
        <v>645531</v>
      </c>
      <c r="Q93" s="26">
        <v>536018</v>
      </c>
    </row>
    <row r="94" spans="1:17" ht="13.2" x14ac:dyDescent="0.25">
      <c r="C94" s="9" t="s">
        <v>28</v>
      </c>
      <c r="D94" s="3" t="s">
        <v>21</v>
      </c>
      <c r="E94" s="7">
        <f>IF('2025'!G94="",'2024'!F94,IF('2025'!H94="",SUM('2024'!F94:G94),IF('2025'!I94="",SUM('2024'!F94:H94),IF('2025'!J94="",SUM('2024'!F94:I94),IF('2025'!K94="",SUM('2024'!F94:J94),IF('2025'!L94="",SUM('2024'!F94:K94),IF('2025'!M94="",SUM('2024'!F94:L94),IF('2025'!N94="",SUM('2024'!F94:M94),IF('2025'!O94="",SUM('2024'!F94:N94),IF('2025'!P94="",SUM('2024'!F94:O94),IF('2025'!Q94="",SUM('2024'!F94:P94),SUM('2024'!F94:Q94))))))))))))</f>
        <v>2456820</v>
      </c>
      <c r="F94" s="26">
        <v>168608</v>
      </c>
      <c r="G94" s="26">
        <v>158172</v>
      </c>
      <c r="H94" s="26">
        <v>198766</v>
      </c>
      <c r="I94" s="26">
        <v>202478</v>
      </c>
      <c r="J94" s="26">
        <v>218879</v>
      </c>
      <c r="K94" s="26">
        <v>370165</v>
      </c>
      <c r="L94" s="26">
        <v>236860</v>
      </c>
      <c r="M94" s="26">
        <v>227541</v>
      </c>
      <c r="N94" s="26">
        <v>216499</v>
      </c>
      <c r="O94" s="26">
        <v>216972</v>
      </c>
      <c r="P94" s="26">
        <v>241880</v>
      </c>
      <c r="Q94" s="26">
        <v>279518</v>
      </c>
    </row>
    <row r="95" spans="1:17" ht="13.2" x14ac:dyDescent="0.25">
      <c r="C95" s="9" t="s">
        <v>27</v>
      </c>
      <c r="D95" s="3" t="s">
        <v>26</v>
      </c>
      <c r="E95" s="7"/>
      <c r="F95" s="26">
        <v>10.5</v>
      </c>
      <c r="G95" s="26">
        <v>5.6</v>
      </c>
      <c r="H95" s="26">
        <v>-4.0999999999999996</v>
      </c>
      <c r="I95" s="26">
        <v>3.1</v>
      </c>
      <c r="J95" s="26">
        <v>-6.7</v>
      </c>
      <c r="K95" s="26">
        <v>-3.4</v>
      </c>
      <c r="L95" s="26">
        <v>2.2000000000000002</v>
      </c>
      <c r="M95" s="26">
        <v>-2.6</v>
      </c>
      <c r="N95" s="26">
        <v>-6.1</v>
      </c>
      <c r="O95" s="26">
        <v>2</v>
      </c>
      <c r="P95" s="26">
        <v>2.2999999999999998</v>
      </c>
      <c r="Q95" s="26">
        <v>0.1</v>
      </c>
    </row>
    <row r="96" spans="1:17" ht="13.2" x14ac:dyDescent="0.25">
      <c r="C96" s="9" t="s">
        <v>28</v>
      </c>
      <c r="D96" s="3" t="s">
        <v>26</v>
      </c>
      <c r="E96" s="7"/>
      <c r="F96" s="26">
        <v>17.8</v>
      </c>
      <c r="G96" s="26">
        <v>3.4</v>
      </c>
      <c r="H96" s="26">
        <v>-0.6</v>
      </c>
      <c r="I96" s="26">
        <v>6.7</v>
      </c>
      <c r="J96" s="26">
        <v>-8.1999999999999993</v>
      </c>
      <c r="K96" s="26">
        <v>66.7</v>
      </c>
      <c r="L96" s="26">
        <v>15.3</v>
      </c>
      <c r="M96" s="26">
        <v>-2.4</v>
      </c>
      <c r="N96" s="26">
        <v>-4.7</v>
      </c>
      <c r="O96" s="26">
        <v>-14.3</v>
      </c>
      <c r="P96" s="26">
        <v>9.4</v>
      </c>
      <c r="Q96" s="26">
        <v>6.6</v>
      </c>
    </row>
    <row r="97" spans="1:17" ht="13.2" x14ac:dyDescent="0.25">
      <c r="B97" s="9" t="s">
        <v>30</v>
      </c>
      <c r="D97" s="3" t="s">
        <v>21</v>
      </c>
      <c r="E97" s="7"/>
      <c r="F97" s="26">
        <v>1.8</v>
      </c>
      <c r="G97" s="26">
        <v>1.8</v>
      </c>
      <c r="H97" s="26">
        <v>1.8</v>
      </c>
      <c r="I97" s="26">
        <v>1.8</v>
      </c>
      <c r="J97" s="26">
        <v>1.8</v>
      </c>
      <c r="K97" s="26">
        <v>1.8</v>
      </c>
      <c r="L97" s="26">
        <v>1.7</v>
      </c>
      <c r="M97" s="26">
        <v>1.8</v>
      </c>
      <c r="N97" s="26">
        <v>1.8</v>
      </c>
      <c r="O97" s="26">
        <v>1.8</v>
      </c>
      <c r="P97" s="26">
        <v>1.7</v>
      </c>
      <c r="Q97" s="26">
        <v>1.7</v>
      </c>
    </row>
    <row r="98" spans="1:17" ht="13.2" x14ac:dyDescent="0.25">
      <c r="B98" s="9" t="s">
        <v>31</v>
      </c>
      <c r="D98" s="3" t="s">
        <v>32</v>
      </c>
      <c r="E98" s="7"/>
      <c r="F98" s="26">
        <v>33.299999999999997</v>
      </c>
      <c r="G98" s="26">
        <v>36.299999999999997</v>
      </c>
      <c r="H98" s="26">
        <v>39.200000000000003</v>
      </c>
      <c r="I98" s="26">
        <v>42.6</v>
      </c>
      <c r="J98" s="26">
        <v>42.4</v>
      </c>
      <c r="K98" s="26">
        <v>51.1</v>
      </c>
      <c r="L98" s="26">
        <v>41.9</v>
      </c>
      <c r="M98" s="26">
        <v>43.6</v>
      </c>
      <c r="N98" s="26">
        <v>44.9</v>
      </c>
      <c r="O98" s="26">
        <v>42.8</v>
      </c>
      <c r="P98" s="26">
        <v>44.9</v>
      </c>
      <c r="Q98" s="26">
        <v>41.4</v>
      </c>
    </row>
    <row r="99" spans="1:17" ht="13.2" x14ac:dyDescent="0.25">
      <c r="A99" s="9" t="s">
        <v>38</v>
      </c>
      <c r="B99" s="9" t="s">
        <v>20</v>
      </c>
      <c r="D99" s="3" t="s">
        <v>21</v>
      </c>
      <c r="E99" s="7"/>
      <c r="F99" s="26">
        <v>334</v>
      </c>
      <c r="G99" s="26">
        <v>333</v>
      </c>
      <c r="H99" s="26">
        <v>332</v>
      </c>
      <c r="I99" s="26">
        <v>331</v>
      </c>
      <c r="J99" s="26">
        <v>332</v>
      </c>
      <c r="K99" s="26">
        <v>332</v>
      </c>
      <c r="L99" s="26">
        <v>332</v>
      </c>
      <c r="M99" s="26">
        <v>333</v>
      </c>
      <c r="N99" s="26">
        <v>333</v>
      </c>
      <c r="O99" s="26">
        <v>332</v>
      </c>
      <c r="P99" s="26">
        <v>332</v>
      </c>
      <c r="Q99" s="26">
        <v>331</v>
      </c>
    </row>
    <row r="100" spans="1:17" ht="13.2" x14ac:dyDescent="0.25">
      <c r="B100" s="9" t="s">
        <v>22</v>
      </c>
      <c r="D100" s="3" t="s">
        <v>21</v>
      </c>
      <c r="E100" s="7"/>
      <c r="F100" s="26">
        <v>316</v>
      </c>
      <c r="G100" s="26">
        <v>316</v>
      </c>
      <c r="H100" s="26">
        <v>316</v>
      </c>
      <c r="I100" s="26">
        <v>320</v>
      </c>
      <c r="J100" s="26">
        <v>322</v>
      </c>
      <c r="K100" s="26">
        <v>322</v>
      </c>
      <c r="L100" s="26">
        <v>319</v>
      </c>
      <c r="M100" s="26">
        <v>319</v>
      </c>
      <c r="N100" s="26">
        <v>321</v>
      </c>
      <c r="O100" s="26">
        <v>320</v>
      </c>
      <c r="P100" s="26">
        <v>318</v>
      </c>
      <c r="Q100" s="26">
        <v>316</v>
      </c>
    </row>
    <row r="101" spans="1:17" ht="13.2" x14ac:dyDescent="0.25">
      <c r="B101" s="9" t="s">
        <v>23</v>
      </c>
      <c r="D101" s="3" t="s">
        <v>21</v>
      </c>
      <c r="E101" s="7"/>
      <c r="F101" s="26">
        <v>34550</v>
      </c>
      <c r="G101" s="26">
        <v>34540</v>
      </c>
      <c r="H101" s="26">
        <v>34462</v>
      </c>
      <c r="I101" s="26">
        <v>34347</v>
      </c>
      <c r="J101" s="26">
        <v>34484</v>
      </c>
      <c r="K101" s="26">
        <v>34471</v>
      </c>
      <c r="L101" s="26">
        <v>34483</v>
      </c>
      <c r="M101" s="26">
        <v>34452</v>
      </c>
      <c r="N101" s="26">
        <v>34471</v>
      </c>
      <c r="O101" s="26">
        <v>34357</v>
      </c>
      <c r="P101" s="26">
        <v>34234</v>
      </c>
      <c r="Q101" s="26">
        <v>34125</v>
      </c>
    </row>
    <row r="102" spans="1:17" ht="13.2" x14ac:dyDescent="0.25">
      <c r="B102" s="9" t="s">
        <v>24</v>
      </c>
      <c r="D102" s="3" t="s">
        <v>21</v>
      </c>
      <c r="E102" s="7"/>
      <c r="F102" s="26">
        <v>32562</v>
      </c>
      <c r="G102" s="26">
        <v>32697</v>
      </c>
      <c r="H102" s="26">
        <v>32697</v>
      </c>
      <c r="I102" s="26">
        <v>32872</v>
      </c>
      <c r="J102" s="26">
        <v>33196</v>
      </c>
      <c r="K102" s="26">
        <v>33242</v>
      </c>
      <c r="L102" s="26">
        <v>33046</v>
      </c>
      <c r="M102" s="26">
        <v>32960</v>
      </c>
      <c r="N102" s="26">
        <v>33350</v>
      </c>
      <c r="O102" s="26">
        <v>33329</v>
      </c>
      <c r="P102" s="26">
        <v>33257</v>
      </c>
      <c r="Q102" s="26">
        <v>33199</v>
      </c>
    </row>
    <row r="103" spans="1:17" ht="13.2" x14ac:dyDescent="0.25">
      <c r="B103" s="9" t="s">
        <v>25</v>
      </c>
      <c r="D103" s="3" t="s">
        <v>21</v>
      </c>
      <c r="E103" s="7">
        <f>IF('2025'!G103="",'2024'!F103,IF('2025'!H103="",SUM('2024'!F103:G103),IF('2025'!I103="",SUM('2024'!F103:H103),IF('2025'!J103="",SUM('2024'!F103:I103),IF('2025'!K103="",SUM('2024'!F103:J103),IF('2025'!L103="",SUM('2024'!F103:K103),IF('2025'!M103="",SUM('2024'!F103:L103),IF('2025'!N103="",SUM('2024'!F103:M103),IF('2025'!O103="",SUM('2024'!F103:N103),IF('2025'!P103="",SUM('2024'!F103:O103),IF('2025'!Q103="",SUM('2024'!F103:P103),SUM('2024'!F103:Q103))))))))))))</f>
        <v>1203278</v>
      </c>
      <c r="F103" s="26">
        <v>90236</v>
      </c>
      <c r="G103" s="26">
        <v>95348</v>
      </c>
      <c r="H103" s="26">
        <v>109788</v>
      </c>
      <c r="I103" s="26">
        <v>111819</v>
      </c>
      <c r="J103" s="26">
        <v>115363</v>
      </c>
      <c r="K103" s="26">
        <v>125757</v>
      </c>
      <c r="L103" s="26">
        <v>76708</v>
      </c>
      <c r="M103" s="26">
        <v>99642</v>
      </c>
      <c r="N103" s="26">
        <v>141326</v>
      </c>
      <c r="O103" s="26">
        <v>112500</v>
      </c>
      <c r="P103" s="26">
        <v>124791</v>
      </c>
      <c r="Q103" s="26">
        <v>67659</v>
      </c>
    </row>
    <row r="104" spans="1:17" ht="13.2" x14ac:dyDescent="0.25">
      <c r="D104" s="3" t="s">
        <v>26</v>
      </c>
      <c r="E104" s="7"/>
      <c r="F104" s="26">
        <v>1.8</v>
      </c>
      <c r="G104" s="26">
        <v>4</v>
      </c>
      <c r="H104" s="26">
        <v>-11.8</v>
      </c>
      <c r="I104" s="26">
        <v>13</v>
      </c>
      <c r="J104" s="26">
        <v>-10.9</v>
      </c>
      <c r="K104" s="26">
        <v>6.4</v>
      </c>
      <c r="L104" s="26">
        <v>5.6</v>
      </c>
      <c r="M104" s="26">
        <v>-19.399999999999999</v>
      </c>
      <c r="N104" s="26">
        <v>2.6</v>
      </c>
      <c r="O104" s="26">
        <v>-4.4000000000000004</v>
      </c>
      <c r="P104" s="26">
        <v>6.5</v>
      </c>
      <c r="Q104" s="26">
        <v>3</v>
      </c>
    </row>
    <row r="105" spans="1:17" ht="13.2" x14ac:dyDescent="0.25">
      <c r="B105" s="9" t="s">
        <v>25</v>
      </c>
      <c r="C105" s="9" t="s">
        <v>27</v>
      </c>
      <c r="D105" s="3" t="s">
        <v>21</v>
      </c>
      <c r="E105" s="7">
        <f>IF('2025'!G105="",'2024'!F105,IF('2025'!H105="",SUM('2024'!F105:G105),IF('2025'!I105="",SUM('2024'!F105:H105),IF('2025'!J105="",SUM('2024'!F105:I105),IF('2025'!K105="",SUM('2024'!F105:J105),IF('2025'!L105="",SUM('2024'!F105:K105),IF('2025'!M105="",SUM('2024'!F105:L105),IF('2025'!N105="",SUM('2024'!F105:M105),IF('2025'!O105="",SUM('2024'!F105:N105),IF('2025'!P105="",SUM('2024'!F105:O105),IF('2025'!Q105="",SUM('2024'!F105:P105),SUM('2024'!F105:Q105))))))))))))</f>
        <v>1169245</v>
      </c>
      <c r="F105" s="26">
        <v>88475</v>
      </c>
      <c r="G105" s="26">
        <v>93602</v>
      </c>
      <c r="H105" s="26">
        <v>107109</v>
      </c>
      <c r="I105" s="26">
        <v>109340</v>
      </c>
      <c r="J105" s="26">
        <v>111403</v>
      </c>
      <c r="K105" s="26">
        <v>121281</v>
      </c>
      <c r="L105" s="26">
        <v>73154</v>
      </c>
      <c r="M105" s="26">
        <v>95539</v>
      </c>
      <c r="N105" s="26">
        <v>137531</v>
      </c>
      <c r="O105" s="26">
        <v>109704</v>
      </c>
      <c r="P105" s="26">
        <v>122107</v>
      </c>
      <c r="Q105" s="26">
        <v>65881</v>
      </c>
    </row>
    <row r="106" spans="1:17" ht="13.2" x14ac:dyDescent="0.25">
      <c r="C106" s="9" t="s">
        <v>28</v>
      </c>
      <c r="D106" s="3" t="s">
        <v>21</v>
      </c>
      <c r="E106" s="7">
        <f>IF('2025'!G106="",'2024'!F106,IF('2025'!H106="",SUM('2024'!F106:G106),IF('2025'!I106="",SUM('2024'!F106:H106),IF('2025'!J106="",SUM('2024'!F106:I106),IF('2025'!K106="",SUM('2024'!F106:J106),IF('2025'!L106="",SUM('2024'!F106:K106),IF('2025'!M106="",SUM('2024'!F106:L106),IF('2025'!N106="",SUM('2024'!F106:M106),IF('2025'!O106="",SUM('2024'!F106:N106),IF('2025'!P106="",SUM('2024'!F106:O106),IF('2025'!Q106="",SUM('2024'!F106:P106),SUM('2024'!F106:Q106))))))))))))</f>
        <v>34033</v>
      </c>
      <c r="F106" s="26">
        <v>1761</v>
      </c>
      <c r="G106" s="26">
        <v>1746</v>
      </c>
      <c r="H106" s="26">
        <v>2679</v>
      </c>
      <c r="I106" s="26">
        <v>2479</v>
      </c>
      <c r="J106" s="26">
        <v>3960</v>
      </c>
      <c r="K106" s="26">
        <v>4476</v>
      </c>
      <c r="L106" s="26">
        <v>3554</v>
      </c>
      <c r="M106" s="26">
        <v>4103</v>
      </c>
      <c r="N106" s="26">
        <v>3795</v>
      </c>
      <c r="O106" s="26">
        <v>2796</v>
      </c>
      <c r="P106" s="26">
        <v>2684</v>
      </c>
      <c r="Q106" s="26">
        <v>1778</v>
      </c>
    </row>
    <row r="107" spans="1:17" ht="13.2" x14ac:dyDescent="0.25">
      <c r="C107" s="9" t="s">
        <v>27</v>
      </c>
      <c r="D107" s="3" t="s">
        <v>26</v>
      </c>
      <c r="E107" s="7"/>
      <c r="F107" s="26">
        <v>2</v>
      </c>
      <c r="G107" s="26">
        <v>4.3</v>
      </c>
      <c r="H107" s="26">
        <v>-12.5</v>
      </c>
      <c r="I107" s="26">
        <v>13.2</v>
      </c>
      <c r="J107" s="26">
        <v>-11.6</v>
      </c>
      <c r="K107" s="26">
        <v>5.6</v>
      </c>
      <c r="L107" s="26">
        <v>5.5</v>
      </c>
      <c r="M107" s="26">
        <v>-20.399999999999999</v>
      </c>
      <c r="N107" s="26">
        <v>2.7</v>
      </c>
      <c r="O107" s="26">
        <v>-4.0999999999999996</v>
      </c>
      <c r="P107" s="26">
        <v>8.1</v>
      </c>
      <c r="Q107" s="26">
        <v>3</v>
      </c>
    </row>
    <row r="108" spans="1:17" ht="13.2" x14ac:dyDescent="0.25">
      <c r="C108" s="9" t="s">
        <v>28</v>
      </c>
      <c r="D108" s="3" t="s">
        <v>26</v>
      </c>
      <c r="E108" s="7"/>
      <c r="F108" s="26">
        <v>-5</v>
      </c>
      <c r="G108" s="26">
        <v>-8.9</v>
      </c>
      <c r="H108" s="26">
        <v>29.7</v>
      </c>
      <c r="I108" s="26">
        <v>5.3</v>
      </c>
      <c r="J108" s="26">
        <v>15.9</v>
      </c>
      <c r="K108" s="26">
        <v>31.6</v>
      </c>
      <c r="L108" s="26">
        <v>7.3</v>
      </c>
      <c r="M108" s="26">
        <v>14.2</v>
      </c>
      <c r="N108" s="26">
        <v>1.7</v>
      </c>
      <c r="O108" s="26">
        <v>-12.9</v>
      </c>
      <c r="P108" s="26">
        <v>-36.299999999999997</v>
      </c>
      <c r="Q108" s="26">
        <v>2.5</v>
      </c>
    </row>
    <row r="109" spans="1:17" ht="13.2" x14ac:dyDescent="0.25">
      <c r="B109" s="9" t="s">
        <v>29</v>
      </c>
      <c r="D109" s="3" t="s">
        <v>21</v>
      </c>
      <c r="E109" s="7">
        <f>IF('2025'!G109="",'2024'!F109,IF('2025'!H109="",SUM('2024'!F109:G109),IF('2025'!I109="",SUM('2024'!F109:H109),IF('2025'!J109="",SUM('2024'!F109:I109),IF('2025'!K109="",SUM('2024'!F109:J109),IF('2025'!L109="",SUM('2024'!F109:K109),IF('2025'!M109="",SUM('2024'!F109:L109),IF('2025'!N109="",SUM('2024'!F109:M109),IF('2025'!O109="",SUM('2024'!F109:N109),IF('2025'!P109="",SUM('2024'!F109:O109),IF('2025'!Q109="",SUM('2024'!F109:P109),SUM('2024'!F109:Q109))))))))))))</f>
        <v>4457477</v>
      </c>
      <c r="F109" s="26">
        <v>370414</v>
      </c>
      <c r="G109" s="26">
        <v>361014</v>
      </c>
      <c r="H109" s="26">
        <v>380071</v>
      </c>
      <c r="I109" s="26">
        <v>405980</v>
      </c>
      <c r="J109" s="26">
        <v>411955</v>
      </c>
      <c r="K109" s="26">
        <v>438255</v>
      </c>
      <c r="L109" s="26">
        <v>329372</v>
      </c>
      <c r="M109" s="26">
        <v>372122</v>
      </c>
      <c r="N109" s="26">
        <v>474395</v>
      </c>
      <c r="O109" s="26">
        <v>458189</v>
      </c>
      <c r="P109" s="26">
        <v>455710</v>
      </c>
      <c r="Q109" s="26">
        <v>302067</v>
      </c>
    </row>
    <row r="110" spans="1:17" ht="13.2" x14ac:dyDescent="0.25">
      <c r="D110" s="3" t="s">
        <v>26</v>
      </c>
      <c r="E110" s="7"/>
      <c r="F110" s="26">
        <v>1.3</v>
      </c>
      <c r="G110" s="26">
        <v>-0.6</v>
      </c>
      <c r="H110" s="26">
        <v>-16.8</v>
      </c>
      <c r="I110" s="26">
        <v>0.9</v>
      </c>
      <c r="J110" s="26">
        <v>-11.2</v>
      </c>
      <c r="K110" s="26">
        <v>-0.6</v>
      </c>
      <c r="L110" s="26">
        <v>1.7</v>
      </c>
      <c r="M110" s="26">
        <v>-15.8</v>
      </c>
      <c r="N110" s="26">
        <v>-1</v>
      </c>
      <c r="O110" s="26">
        <v>-1.1000000000000001</v>
      </c>
      <c r="P110" s="26">
        <v>2.4</v>
      </c>
      <c r="Q110" s="26">
        <v>-3.1</v>
      </c>
    </row>
    <row r="111" spans="1:17" ht="13.2" x14ac:dyDescent="0.25">
      <c r="B111" s="9" t="s">
        <v>29</v>
      </c>
      <c r="C111" s="9" t="s">
        <v>27</v>
      </c>
      <c r="D111" s="3" t="s">
        <v>21</v>
      </c>
      <c r="E111" s="7">
        <f>IF('2025'!G111="",'2024'!F111,IF('2025'!H111="",SUM('2024'!F111:G111),IF('2025'!I111="",SUM('2024'!F111:H111),IF('2025'!J111="",SUM('2024'!F111:I111),IF('2025'!K111="",SUM('2024'!F111:J111),IF('2025'!L111="",SUM('2024'!F111:K111),IF('2025'!M111="",SUM('2024'!F111:L111),IF('2025'!N111="",SUM('2024'!F111:M111),IF('2025'!O111="",SUM('2024'!F111:N111),IF('2025'!P111="",SUM('2024'!F111:O111),IF('2025'!Q111="",SUM('2024'!F111:P111),SUM('2024'!F111:Q111))))))))))))</f>
        <v>4354366</v>
      </c>
      <c r="F111" s="26">
        <v>364045</v>
      </c>
      <c r="G111" s="26">
        <v>354537</v>
      </c>
      <c r="H111" s="26">
        <v>371585</v>
      </c>
      <c r="I111" s="26">
        <v>398725</v>
      </c>
      <c r="J111" s="26">
        <v>402045</v>
      </c>
      <c r="K111" s="26">
        <v>426516</v>
      </c>
      <c r="L111" s="26">
        <v>317232</v>
      </c>
      <c r="M111" s="26">
        <v>358484</v>
      </c>
      <c r="N111" s="26">
        <v>465372</v>
      </c>
      <c r="O111" s="26">
        <v>449503</v>
      </c>
      <c r="P111" s="26">
        <v>446322</v>
      </c>
      <c r="Q111" s="26">
        <v>294686</v>
      </c>
    </row>
    <row r="112" spans="1:17" ht="13.2" x14ac:dyDescent="0.25">
      <c r="C112" s="9" t="s">
        <v>28</v>
      </c>
      <c r="D112" s="3" t="s">
        <v>21</v>
      </c>
      <c r="E112" s="7">
        <f>IF('2025'!G112="",'2024'!F112,IF('2025'!H112="",SUM('2024'!F112:G112),IF('2025'!I112="",SUM('2024'!F112:H112),IF('2025'!J112="",SUM('2024'!F112:I112),IF('2025'!K112="",SUM('2024'!F112:J112),IF('2025'!L112="",SUM('2024'!F112:K112),IF('2025'!M112="",SUM('2024'!F112:L112),IF('2025'!N112="",SUM('2024'!F112:M112),IF('2025'!O112="",SUM('2024'!F112:N112),IF('2025'!P112="",SUM('2024'!F112:O112),IF('2025'!Q112="",SUM('2024'!F112:P112),SUM('2024'!F112:Q112))))))))))))</f>
        <v>103111</v>
      </c>
      <c r="F112" s="26">
        <v>6369</v>
      </c>
      <c r="G112" s="26">
        <v>6477</v>
      </c>
      <c r="H112" s="26">
        <v>8486</v>
      </c>
      <c r="I112" s="26">
        <v>7255</v>
      </c>
      <c r="J112" s="26">
        <v>9910</v>
      </c>
      <c r="K112" s="26">
        <v>11739</v>
      </c>
      <c r="L112" s="26">
        <v>12140</v>
      </c>
      <c r="M112" s="26">
        <v>13638</v>
      </c>
      <c r="N112" s="26">
        <v>9023</v>
      </c>
      <c r="O112" s="26">
        <v>8686</v>
      </c>
      <c r="P112" s="26">
        <v>9388</v>
      </c>
      <c r="Q112" s="26">
        <v>7381</v>
      </c>
    </row>
    <row r="113" spans="1:17" ht="13.2" x14ac:dyDescent="0.25">
      <c r="C113" s="9" t="s">
        <v>27</v>
      </c>
      <c r="D113" s="3" t="s">
        <v>26</v>
      </c>
      <c r="E113" s="7"/>
      <c r="F113" s="26">
        <v>1.8</v>
      </c>
      <c r="G113" s="26">
        <v>0.1</v>
      </c>
      <c r="H113" s="26">
        <v>-17.100000000000001</v>
      </c>
      <c r="I113" s="26">
        <v>1.4</v>
      </c>
      <c r="J113" s="26">
        <v>-10.9</v>
      </c>
      <c r="K113" s="26">
        <v>-0.8</v>
      </c>
      <c r="L113" s="26">
        <v>2.6</v>
      </c>
      <c r="M113" s="26">
        <v>-15.8</v>
      </c>
      <c r="N113" s="26">
        <v>-0.6</v>
      </c>
      <c r="O113" s="26">
        <v>-0.5</v>
      </c>
      <c r="P113" s="26">
        <v>2.9</v>
      </c>
      <c r="Q113" s="26">
        <v>-3.6</v>
      </c>
    </row>
    <row r="114" spans="1:17" ht="13.2" x14ac:dyDescent="0.25">
      <c r="C114" s="9" t="s">
        <v>28</v>
      </c>
      <c r="D114" s="3" t="s">
        <v>26</v>
      </c>
      <c r="E114" s="7"/>
      <c r="F114" s="26">
        <v>-24</v>
      </c>
      <c r="G114" s="26">
        <v>-27</v>
      </c>
      <c r="H114" s="26">
        <v>-2.1</v>
      </c>
      <c r="I114" s="26">
        <v>-19</v>
      </c>
      <c r="J114" s="26">
        <v>-21.9</v>
      </c>
      <c r="K114" s="26">
        <v>7.8</v>
      </c>
      <c r="L114" s="26">
        <v>-15.9</v>
      </c>
      <c r="M114" s="26">
        <v>-17.3</v>
      </c>
      <c r="N114" s="26">
        <v>-19.8</v>
      </c>
      <c r="O114" s="26">
        <v>-21.6</v>
      </c>
      <c r="P114" s="26">
        <v>-16.399999999999999</v>
      </c>
      <c r="Q114" s="26">
        <v>22.9</v>
      </c>
    </row>
    <row r="115" spans="1:17" ht="13.2" x14ac:dyDescent="0.25">
      <c r="B115" s="9" t="s">
        <v>30</v>
      </c>
      <c r="D115" s="3" t="s">
        <v>21</v>
      </c>
      <c r="E115" s="7"/>
      <c r="F115" s="26">
        <v>4.0999999999999996</v>
      </c>
      <c r="G115" s="26">
        <v>3.8</v>
      </c>
      <c r="H115" s="26">
        <v>3.5</v>
      </c>
      <c r="I115" s="26">
        <v>3.6</v>
      </c>
      <c r="J115" s="26">
        <v>3.6</v>
      </c>
      <c r="K115" s="26">
        <v>3.5</v>
      </c>
      <c r="L115" s="26">
        <v>4.3</v>
      </c>
      <c r="M115" s="26">
        <v>3.7</v>
      </c>
      <c r="N115" s="26">
        <v>3.4</v>
      </c>
      <c r="O115" s="26">
        <v>4.0999999999999996</v>
      </c>
      <c r="P115" s="26">
        <v>3.7</v>
      </c>
      <c r="Q115" s="26">
        <v>4.5</v>
      </c>
    </row>
    <row r="116" spans="1:17" ht="13.2" x14ac:dyDescent="0.25">
      <c r="B116" s="9" t="s">
        <v>31</v>
      </c>
      <c r="D116" s="3" t="s">
        <v>32</v>
      </c>
      <c r="E116" s="7"/>
      <c r="F116" s="26">
        <v>37.299999999999997</v>
      </c>
      <c r="G116" s="26">
        <v>38.4</v>
      </c>
      <c r="H116" s="26">
        <v>37.700000000000003</v>
      </c>
      <c r="I116" s="26">
        <v>41.3</v>
      </c>
      <c r="J116" s="26">
        <v>40.200000000000003</v>
      </c>
      <c r="K116" s="26">
        <v>44.1</v>
      </c>
      <c r="L116" s="26">
        <v>33.200000000000003</v>
      </c>
      <c r="M116" s="26">
        <v>36.799999999999997</v>
      </c>
      <c r="N116" s="26">
        <v>47.5</v>
      </c>
      <c r="O116" s="26">
        <v>44.4</v>
      </c>
      <c r="P116" s="26">
        <v>45.8</v>
      </c>
      <c r="Q116" s="26">
        <v>30.9</v>
      </c>
    </row>
    <row r="117" spans="1:17" ht="13.2" x14ac:dyDescent="0.25">
      <c r="A117" s="9" t="s">
        <v>39</v>
      </c>
      <c r="B117" s="9" t="s">
        <v>20</v>
      </c>
      <c r="D117" s="3" t="s">
        <v>21</v>
      </c>
      <c r="E117" s="7"/>
      <c r="F117" s="26">
        <v>414</v>
      </c>
      <c r="G117" s="26">
        <v>416</v>
      </c>
      <c r="H117" s="26">
        <v>419</v>
      </c>
      <c r="I117" s="26">
        <v>427</v>
      </c>
      <c r="J117" s="26">
        <v>429</v>
      </c>
      <c r="K117" s="26">
        <v>432</v>
      </c>
      <c r="L117" s="26">
        <v>428</v>
      </c>
      <c r="M117" s="26">
        <v>431</v>
      </c>
      <c r="N117" s="26">
        <v>428</v>
      </c>
      <c r="O117" s="26">
        <v>434</v>
      </c>
      <c r="P117" s="26">
        <v>432</v>
      </c>
      <c r="Q117" s="26">
        <v>429</v>
      </c>
    </row>
    <row r="118" spans="1:17" ht="13.2" x14ac:dyDescent="0.25">
      <c r="B118" s="9" t="s">
        <v>22</v>
      </c>
      <c r="D118" s="3" t="s">
        <v>21</v>
      </c>
      <c r="E118" s="7"/>
      <c r="F118" s="26">
        <v>396</v>
      </c>
      <c r="G118" s="26">
        <v>399</v>
      </c>
      <c r="H118" s="26">
        <v>408</v>
      </c>
      <c r="I118" s="26">
        <v>419</v>
      </c>
      <c r="J118" s="26">
        <v>423</v>
      </c>
      <c r="K118" s="26">
        <v>426</v>
      </c>
      <c r="L118" s="26">
        <v>424</v>
      </c>
      <c r="M118" s="26">
        <v>425</v>
      </c>
      <c r="N118" s="26">
        <v>424</v>
      </c>
      <c r="O118" s="26">
        <v>430</v>
      </c>
      <c r="P118" s="26">
        <v>419</v>
      </c>
      <c r="Q118" s="26">
        <v>414</v>
      </c>
    </row>
    <row r="119" spans="1:17" ht="13.2" x14ac:dyDescent="0.25">
      <c r="B119" s="9" t="s">
        <v>23</v>
      </c>
      <c r="D119" s="3" t="s">
        <v>21</v>
      </c>
      <c r="E119" s="7"/>
      <c r="F119" s="26">
        <v>20224</v>
      </c>
      <c r="G119" s="26">
        <v>20191</v>
      </c>
      <c r="H119" s="26">
        <v>20257</v>
      </c>
      <c r="I119" s="26">
        <v>20409</v>
      </c>
      <c r="J119" s="26">
        <v>20468</v>
      </c>
      <c r="K119" s="26">
        <v>20615</v>
      </c>
      <c r="L119" s="26">
        <v>21817</v>
      </c>
      <c r="M119" s="26">
        <v>21903</v>
      </c>
      <c r="N119" s="26">
        <v>21862</v>
      </c>
      <c r="O119" s="26">
        <v>22101</v>
      </c>
      <c r="P119" s="26">
        <v>21902</v>
      </c>
      <c r="Q119" s="26">
        <v>22064</v>
      </c>
    </row>
    <row r="120" spans="1:17" ht="13.2" x14ac:dyDescent="0.25">
      <c r="B120" s="9" t="s">
        <v>24</v>
      </c>
      <c r="D120" s="3" t="s">
        <v>21</v>
      </c>
      <c r="E120" s="7"/>
      <c r="F120" s="26">
        <v>18923</v>
      </c>
      <c r="G120" s="26">
        <v>18953</v>
      </c>
      <c r="H120" s="26">
        <v>19219</v>
      </c>
      <c r="I120" s="26">
        <v>19663</v>
      </c>
      <c r="J120" s="26">
        <v>19731</v>
      </c>
      <c r="K120" s="26">
        <v>19794</v>
      </c>
      <c r="L120" s="26">
        <v>21048</v>
      </c>
      <c r="M120" s="26">
        <v>21060</v>
      </c>
      <c r="N120" s="26">
        <v>20823</v>
      </c>
      <c r="O120" s="26">
        <v>21056</v>
      </c>
      <c r="P120" s="26">
        <v>20665</v>
      </c>
      <c r="Q120" s="26">
        <v>20775</v>
      </c>
    </row>
    <row r="121" spans="1:17" ht="13.2" x14ac:dyDescent="0.25">
      <c r="B121" s="9" t="s">
        <v>25</v>
      </c>
      <c r="D121" s="3" t="s">
        <v>21</v>
      </c>
      <c r="E121" s="7">
        <f>IF('2025'!G121="",'2024'!F121,IF('2025'!H121="",SUM('2024'!F121:G121),IF('2025'!I121="",SUM('2024'!F121:H121),IF('2025'!J121="",SUM('2024'!F121:I121),IF('2025'!K121="",SUM('2024'!F121:J121),IF('2025'!L121="",SUM('2024'!F121:K121),IF('2025'!M121="",SUM('2024'!F121:L121),IF('2025'!N121="",SUM('2024'!F121:M121),IF('2025'!O121="",SUM('2024'!F121:N121),IF('2025'!P121="",SUM('2024'!F121:O121),IF('2025'!Q121="",SUM('2024'!F121:P121),SUM('2024'!F121:Q121))))))))))))</f>
        <v>709853</v>
      </c>
      <c r="F121" s="26">
        <v>57649</v>
      </c>
      <c r="G121" s="26">
        <v>56100</v>
      </c>
      <c r="H121" s="26">
        <v>59489</v>
      </c>
      <c r="I121" s="26">
        <v>63454</v>
      </c>
      <c r="J121" s="26">
        <v>77084</v>
      </c>
      <c r="K121" s="26">
        <v>59960</v>
      </c>
      <c r="L121" s="26">
        <v>66298</v>
      </c>
      <c r="M121" s="26">
        <v>72201</v>
      </c>
      <c r="N121" s="26">
        <v>65148</v>
      </c>
      <c r="O121" s="26">
        <v>73896</v>
      </c>
      <c r="P121" s="26">
        <v>58574</v>
      </c>
      <c r="Q121" s="26">
        <v>62032</v>
      </c>
    </row>
    <row r="122" spans="1:17" ht="13.2" x14ac:dyDescent="0.25">
      <c r="D122" s="3" t="s">
        <v>26</v>
      </c>
      <c r="E122" s="7"/>
      <c r="F122" s="26">
        <v>4.7</v>
      </c>
      <c r="G122" s="26">
        <v>0.8</v>
      </c>
      <c r="H122" s="26">
        <v>7.6</v>
      </c>
      <c r="I122" s="26">
        <v>0.2</v>
      </c>
      <c r="J122" s="26">
        <v>11.6</v>
      </c>
      <c r="K122" s="26">
        <v>-0.7</v>
      </c>
      <c r="L122" s="26">
        <v>5.6</v>
      </c>
      <c r="M122" s="26">
        <v>17.5</v>
      </c>
      <c r="N122" s="26">
        <v>3.6</v>
      </c>
      <c r="O122" s="26">
        <v>1.2</v>
      </c>
      <c r="P122" s="26">
        <v>20.6</v>
      </c>
      <c r="Q122" s="26">
        <v>6.5</v>
      </c>
    </row>
    <row r="123" spans="1:17" ht="13.2" x14ac:dyDescent="0.25">
      <c r="B123" s="9" t="s">
        <v>25</v>
      </c>
      <c r="C123" s="9" t="s">
        <v>27</v>
      </c>
      <c r="D123" s="3" t="s">
        <v>21</v>
      </c>
      <c r="E123" s="7">
        <f>IF('2025'!G123="",'2024'!F123,IF('2025'!H123="",SUM('2024'!F123:G123),IF('2025'!I123="",SUM('2024'!F123:H123),IF('2025'!J123="",SUM('2024'!F123:I123),IF('2025'!K123="",SUM('2024'!F123:J123),IF('2025'!L123="",SUM('2024'!F123:K123),IF('2025'!M123="",SUM('2024'!F123:L123),IF('2025'!N123="",SUM('2024'!F123:M123),IF('2025'!O123="",SUM('2024'!F123:N123),IF('2025'!P123="",SUM('2024'!F123:O123),IF('2025'!Q123="",SUM('2024'!F123:P123),SUM('2024'!F123:Q123))))))))))))</f>
        <v>515713</v>
      </c>
      <c r="F123" s="26">
        <v>36465</v>
      </c>
      <c r="G123" s="26">
        <v>29589</v>
      </c>
      <c r="H123" s="26">
        <v>47618</v>
      </c>
      <c r="I123" s="26">
        <v>49237</v>
      </c>
      <c r="J123" s="26">
        <v>58280</v>
      </c>
      <c r="K123" s="26">
        <v>46899</v>
      </c>
      <c r="L123" s="26">
        <v>47959</v>
      </c>
      <c r="M123" s="26">
        <v>46339</v>
      </c>
      <c r="N123" s="26">
        <v>51026</v>
      </c>
      <c r="O123" s="26">
        <v>59098</v>
      </c>
      <c r="P123" s="26">
        <v>43203</v>
      </c>
      <c r="Q123" s="26">
        <v>38885</v>
      </c>
    </row>
    <row r="124" spans="1:17" ht="13.2" x14ac:dyDescent="0.25">
      <c r="C124" s="9" t="s">
        <v>28</v>
      </c>
      <c r="D124" s="3" t="s">
        <v>21</v>
      </c>
      <c r="E124" s="7">
        <f>IF('2025'!G124="",'2024'!F124,IF('2025'!H124="",SUM('2024'!F124:G124),IF('2025'!I124="",SUM('2024'!F124:H124),IF('2025'!J124="",SUM('2024'!F124:I124),IF('2025'!K124="",SUM('2024'!F124:J124),IF('2025'!L124="",SUM('2024'!F124:K124),IF('2025'!M124="",SUM('2024'!F124:L124),IF('2025'!N124="",SUM('2024'!F124:M124),IF('2025'!O124="",SUM('2024'!F124:N124),IF('2025'!P124="",SUM('2024'!F124:O124),IF('2025'!Q124="",SUM('2024'!F124:P124),SUM('2024'!F124:Q124))))))))))))</f>
        <v>194140</v>
      </c>
      <c r="F124" s="26">
        <v>21184</v>
      </c>
      <c r="G124" s="26">
        <v>26511</v>
      </c>
      <c r="H124" s="26">
        <v>11871</v>
      </c>
      <c r="I124" s="26">
        <v>14217</v>
      </c>
      <c r="J124" s="26">
        <v>18804</v>
      </c>
      <c r="K124" s="26">
        <v>13061</v>
      </c>
      <c r="L124" s="26">
        <v>18339</v>
      </c>
      <c r="M124" s="26">
        <v>25862</v>
      </c>
      <c r="N124" s="26">
        <v>14122</v>
      </c>
      <c r="O124" s="26">
        <v>14798</v>
      </c>
      <c r="P124" s="26">
        <v>15371</v>
      </c>
      <c r="Q124" s="26">
        <v>23147</v>
      </c>
    </row>
    <row r="125" spans="1:17" ht="13.2" x14ac:dyDescent="0.25">
      <c r="C125" s="9" t="s">
        <v>27</v>
      </c>
      <c r="D125" s="3" t="s">
        <v>26</v>
      </c>
      <c r="E125" s="7"/>
      <c r="F125" s="26">
        <v>6</v>
      </c>
      <c r="G125" s="26">
        <v>1.6</v>
      </c>
      <c r="H125" s="26">
        <v>20.3</v>
      </c>
      <c r="I125" s="26">
        <v>1.2</v>
      </c>
      <c r="J125" s="26">
        <v>9.6999999999999993</v>
      </c>
      <c r="K125" s="26">
        <v>-4.0999999999999996</v>
      </c>
      <c r="L125" s="26">
        <v>10.5</v>
      </c>
      <c r="M125" s="26">
        <v>17.7</v>
      </c>
      <c r="N125" s="26">
        <v>1.4</v>
      </c>
      <c r="O125" s="26">
        <v>3.7</v>
      </c>
      <c r="P125" s="26">
        <v>14.2</v>
      </c>
      <c r="Q125" s="26">
        <v>1.9</v>
      </c>
    </row>
    <row r="126" spans="1:17" ht="13.2" x14ac:dyDescent="0.25">
      <c r="C126" s="9" t="s">
        <v>28</v>
      </c>
      <c r="D126" s="3" t="s">
        <v>26</v>
      </c>
      <c r="E126" s="7"/>
      <c r="F126" s="26">
        <v>2.7</v>
      </c>
      <c r="G126" s="26">
        <v>-0.1</v>
      </c>
      <c r="H126" s="26">
        <v>-24.5</v>
      </c>
      <c r="I126" s="26">
        <v>-3.2</v>
      </c>
      <c r="J126" s="26">
        <v>17.8</v>
      </c>
      <c r="K126" s="26">
        <v>13.9</v>
      </c>
      <c r="L126" s="26">
        <v>-5.3</v>
      </c>
      <c r="M126" s="26">
        <v>17.2</v>
      </c>
      <c r="N126" s="26">
        <v>12.5</v>
      </c>
      <c r="O126" s="26">
        <v>-7.8</v>
      </c>
      <c r="P126" s="26">
        <v>43</v>
      </c>
      <c r="Q126" s="26">
        <v>15.3</v>
      </c>
    </row>
    <row r="127" spans="1:17" ht="13.2" x14ac:dyDescent="0.25">
      <c r="B127" s="9" t="s">
        <v>29</v>
      </c>
      <c r="D127" s="3" t="s">
        <v>21</v>
      </c>
      <c r="E127" s="7">
        <f>IF('2025'!G127="",'2024'!F127,IF('2025'!H127="",SUM('2024'!F127:G127),IF('2025'!I127="",SUM('2024'!F127:H127),IF('2025'!J127="",SUM('2024'!F127:I127),IF('2025'!K127="",SUM('2024'!F127:J127),IF('2025'!L127="",SUM('2024'!F127:K127),IF('2025'!M127="",SUM('2024'!F127:L127),IF('2025'!N127="",SUM('2024'!F127:M127),IF('2025'!O127="",SUM('2024'!F127:N127),IF('2025'!P127="",SUM('2024'!F127:O127),IF('2025'!Q127="",SUM('2024'!F127:P127),SUM('2024'!F127:Q127))))))))))))</f>
        <v>2852831</v>
      </c>
      <c r="F127" s="26">
        <v>214909</v>
      </c>
      <c r="G127" s="26">
        <v>227527</v>
      </c>
      <c r="H127" s="26">
        <v>233471</v>
      </c>
      <c r="I127" s="26">
        <v>244701</v>
      </c>
      <c r="J127" s="26">
        <v>291079</v>
      </c>
      <c r="K127" s="26">
        <v>232492</v>
      </c>
      <c r="L127" s="26">
        <v>315224</v>
      </c>
      <c r="M127" s="26">
        <v>347825</v>
      </c>
      <c r="N127" s="26">
        <v>235811</v>
      </c>
      <c r="O127" s="26">
        <v>311381</v>
      </c>
      <c r="P127" s="26">
        <v>198411</v>
      </c>
      <c r="Q127" s="26">
        <v>225418</v>
      </c>
    </row>
    <row r="128" spans="1:17" ht="13.2" x14ac:dyDescent="0.25">
      <c r="D128" s="3" t="s">
        <v>26</v>
      </c>
      <c r="E128" s="7"/>
      <c r="F128" s="26">
        <v>-1.6</v>
      </c>
      <c r="G128" s="26">
        <v>-0.9</v>
      </c>
      <c r="H128" s="26">
        <v>4.5999999999999996</v>
      </c>
      <c r="I128" s="26">
        <v>-12.1</v>
      </c>
      <c r="J128" s="26">
        <v>8.5</v>
      </c>
      <c r="K128" s="26">
        <v>-3.6</v>
      </c>
      <c r="L128" s="26">
        <v>3.9</v>
      </c>
      <c r="M128" s="26">
        <v>13.7</v>
      </c>
      <c r="N128" s="26">
        <v>0.8</v>
      </c>
      <c r="O128" s="26">
        <v>0.3</v>
      </c>
      <c r="P128" s="26">
        <v>10.199999999999999</v>
      </c>
      <c r="Q128" s="26">
        <v>4.5</v>
      </c>
    </row>
    <row r="129" spans="1:17" ht="13.2" x14ac:dyDescent="0.25">
      <c r="B129" s="9" t="s">
        <v>29</v>
      </c>
      <c r="C129" s="9" t="s">
        <v>27</v>
      </c>
      <c r="D129" s="3" t="s">
        <v>21</v>
      </c>
      <c r="E129" s="7">
        <f>IF('2025'!G129="",'2024'!F129,IF('2025'!H129="",SUM('2024'!F129:G129),IF('2025'!I129="",SUM('2024'!F129:H129),IF('2025'!J129="",SUM('2024'!F129:I129),IF('2025'!K129="",SUM('2024'!F129:J129),IF('2025'!L129="",SUM('2024'!F129:K129),IF('2025'!M129="",SUM('2024'!F129:L129),IF('2025'!N129="",SUM('2024'!F129:M129),IF('2025'!O129="",SUM('2024'!F129:N129),IF('2025'!P129="",SUM('2024'!F129:O129),IF('2025'!Q129="",SUM('2024'!F129:P129),SUM('2024'!F129:Q129))))))))))))</f>
        <v>1907342</v>
      </c>
      <c r="F129" s="26">
        <v>128356</v>
      </c>
      <c r="G129" s="26">
        <v>108979</v>
      </c>
      <c r="H129" s="26">
        <v>182280</v>
      </c>
      <c r="I129" s="26">
        <v>174073</v>
      </c>
      <c r="J129" s="26">
        <v>205376</v>
      </c>
      <c r="K129" s="26">
        <v>165872</v>
      </c>
      <c r="L129" s="26">
        <v>207691</v>
      </c>
      <c r="M129" s="26">
        <v>194146</v>
      </c>
      <c r="N129" s="26">
        <v>165435</v>
      </c>
      <c r="O129" s="26">
        <v>236211</v>
      </c>
      <c r="P129" s="26">
        <v>138923</v>
      </c>
      <c r="Q129" s="26">
        <v>133881</v>
      </c>
    </row>
    <row r="130" spans="1:17" ht="13.2" x14ac:dyDescent="0.25">
      <c r="C130" s="9" t="s">
        <v>28</v>
      </c>
      <c r="D130" s="3" t="s">
        <v>21</v>
      </c>
      <c r="E130" s="7">
        <f>IF('2025'!G130="",'2024'!F130,IF('2025'!H130="",SUM('2024'!F130:G130),IF('2025'!I130="",SUM('2024'!F130:H130),IF('2025'!J130="",SUM('2024'!F130:I130),IF('2025'!K130="",SUM('2024'!F130:J130),IF('2025'!L130="",SUM('2024'!F130:K130),IF('2025'!M130="",SUM('2024'!F130:L130),IF('2025'!N130="",SUM('2024'!F130:M130),IF('2025'!O130="",SUM('2024'!F130:N130),IF('2025'!P130="",SUM('2024'!F130:O130),IF('2025'!Q130="",SUM('2024'!F130:P130),SUM('2024'!F130:Q130))))))))))))</f>
        <v>945489</v>
      </c>
      <c r="F130" s="26">
        <v>86553</v>
      </c>
      <c r="G130" s="26">
        <v>118548</v>
      </c>
      <c r="H130" s="26">
        <v>51191</v>
      </c>
      <c r="I130" s="26">
        <v>70628</v>
      </c>
      <c r="J130" s="26">
        <v>85703</v>
      </c>
      <c r="K130" s="26">
        <v>66620</v>
      </c>
      <c r="L130" s="26">
        <v>107533</v>
      </c>
      <c r="M130" s="26">
        <v>153679</v>
      </c>
      <c r="N130" s="26">
        <v>70376</v>
      </c>
      <c r="O130" s="26">
        <v>75170</v>
      </c>
      <c r="P130" s="26">
        <v>59488</v>
      </c>
      <c r="Q130" s="26">
        <v>91537</v>
      </c>
    </row>
    <row r="131" spans="1:17" ht="13.2" x14ac:dyDescent="0.25">
      <c r="C131" s="9" t="s">
        <v>27</v>
      </c>
      <c r="D131" s="3" t="s">
        <v>26</v>
      </c>
      <c r="E131" s="7"/>
      <c r="F131" s="26">
        <v>-2.2000000000000002</v>
      </c>
      <c r="G131" s="26">
        <v>0.9</v>
      </c>
      <c r="H131" s="26">
        <v>20.7</v>
      </c>
      <c r="I131" s="26">
        <v>-13.8</v>
      </c>
      <c r="J131" s="26">
        <v>7.1</v>
      </c>
      <c r="K131" s="26">
        <v>-9</v>
      </c>
      <c r="L131" s="26">
        <v>6.4</v>
      </c>
      <c r="M131" s="26">
        <v>12.6</v>
      </c>
      <c r="N131" s="26">
        <v>-2.2000000000000002</v>
      </c>
      <c r="O131" s="26">
        <v>1.4</v>
      </c>
      <c r="P131" s="26">
        <v>7.1</v>
      </c>
      <c r="Q131" s="26">
        <v>-0.6</v>
      </c>
    </row>
    <row r="132" spans="1:17" ht="13.2" x14ac:dyDescent="0.25">
      <c r="C132" s="9" t="s">
        <v>28</v>
      </c>
      <c r="D132" s="3" t="s">
        <v>26</v>
      </c>
      <c r="E132" s="7"/>
      <c r="F132" s="26">
        <v>-0.8</v>
      </c>
      <c r="G132" s="26">
        <v>-2.5</v>
      </c>
      <c r="H132" s="26">
        <v>-29.2</v>
      </c>
      <c r="I132" s="26">
        <v>-7.6</v>
      </c>
      <c r="J132" s="26">
        <v>12</v>
      </c>
      <c r="K132" s="26">
        <v>13.2</v>
      </c>
      <c r="L132" s="26">
        <v>-0.6</v>
      </c>
      <c r="M132" s="26">
        <v>15.1</v>
      </c>
      <c r="N132" s="26">
        <v>8.9</v>
      </c>
      <c r="O132" s="26">
        <v>-3</v>
      </c>
      <c r="P132" s="26">
        <v>18.3</v>
      </c>
      <c r="Q132" s="26">
        <v>13.1</v>
      </c>
    </row>
    <row r="133" spans="1:17" ht="13.2" x14ac:dyDescent="0.25">
      <c r="B133" s="9" t="s">
        <v>30</v>
      </c>
      <c r="D133" s="3" t="s">
        <v>21</v>
      </c>
      <c r="E133" s="7"/>
      <c r="F133" s="26">
        <v>3.7</v>
      </c>
      <c r="G133" s="26">
        <v>4.0999999999999996</v>
      </c>
      <c r="H133" s="26">
        <v>3.9</v>
      </c>
      <c r="I133" s="26">
        <v>3.9</v>
      </c>
      <c r="J133" s="26">
        <v>3.8</v>
      </c>
      <c r="K133" s="26">
        <v>3.9</v>
      </c>
      <c r="L133" s="26">
        <v>4.8</v>
      </c>
      <c r="M133" s="26">
        <v>4.8</v>
      </c>
      <c r="N133" s="26">
        <v>3.6</v>
      </c>
      <c r="O133" s="26">
        <v>4.2</v>
      </c>
      <c r="P133" s="26">
        <v>3.4</v>
      </c>
      <c r="Q133" s="26">
        <v>3.6</v>
      </c>
    </row>
    <row r="134" spans="1:17" ht="13.2" x14ac:dyDescent="0.25">
      <c r="B134" s="9" t="s">
        <v>31</v>
      </c>
      <c r="D134" s="3" t="s">
        <v>32</v>
      </c>
      <c r="E134" s="7"/>
      <c r="F134" s="26">
        <v>36.700000000000003</v>
      </c>
      <c r="G134" s="26">
        <v>41.4</v>
      </c>
      <c r="H134" s="26">
        <v>39.299999999999997</v>
      </c>
      <c r="I134" s="26">
        <v>41.6</v>
      </c>
      <c r="J134" s="26">
        <v>47.6</v>
      </c>
      <c r="K134" s="26">
        <v>39.200000000000003</v>
      </c>
      <c r="L134" s="26">
        <v>48.4</v>
      </c>
      <c r="M134" s="26">
        <v>53.3</v>
      </c>
      <c r="N134" s="26">
        <v>37.799999999999997</v>
      </c>
      <c r="O134" s="26">
        <v>47.8</v>
      </c>
      <c r="P134" s="26">
        <v>32.299999999999997</v>
      </c>
      <c r="Q134" s="26">
        <v>35.200000000000003</v>
      </c>
    </row>
    <row r="135" spans="1:17" ht="13.2" x14ac:dyDescent="0.25">
      <c r="A135" s="9" t="s">
        <v>40</v>
      </c>
      <c r="B135" s="9" t="s">
        <v>20</v>
      </c>
      <c r="D135" s="3" t="s">
        <v>21</v>
      </c>
      <c r="E135" s="7"/>
      <c r="F135" s="26">
        <v>204</v>
      </c>
      <c r="G135" s="26">
        <v>203</v>
      </c>
      <c r="H135" s="26">
        <v>203</v>
      </c>
      <c r="I135" s="26">
        <v>203</v>
      </c>
      <c r="J135" s="26">
        <v>203</v>
      </c>
      <c r="K135" s="26">
        <v>203</v>
      </c>
      <c r="L135" s="26">
        <v>203</v>
      </c>
      <c r="M135" s="26">
        <v>203</v>
      </c>
      <c r="N135" s="26">
        <v>203</v>
      </c>
      <c r="O135" s="26">
        <v>205</v>
      </c>
      <c r="P135" s="26">
        <v>205</v>
      </c>
      <c r="Q135" s="26">
        <v>204</v>
      </c>
    </row>
    <row r="136" spans="1:17" ht="13.2" x14ac:dyDescent="0.25">
      <c r="B136" s="9" t="s">
        <v>22</v>
      </c>
      <c r="D136" s="3" t="s">
        <v>21</v>
      </c>
      <c r="E136" s="7"/>
      <c r="F136" s="26">
        <v>186</v>
      </c>
      <c r="G136" s="26">
        <v>184</v>
      </c>
      <c r="H136" s="26">
        <v>189</v>
      </c>
      <c r="I136" s="26">
        <v>192</v>
      </c>
      <c r="J136" s="26">
        <v>197</v>
      </c>
      <c r="K136" s="26">
        <v>198</v>
      </c>
      <c r="L136" s="26">
        <v>197</v>
      </c>
      <c r="M136" s="26">
        <v>196</v>
      </c>
      <c r="N136" s="26">
        <v>195</v>
      </c>
      <c r="O136" s="26">
        <v>196</v>
      </c>
      <c r="P136" s="26">
        <v>190</v>
      </c>
      <c r="Q136" s="26">
        <v>187</v>
      </c>
    </row>
    <row r="137" spans="1:17" ht="13.2" x14ac:dyDescent="0.25">
      <c r="B137" s="9" t="s">
        <v>23</v>
      </c>
      <c r="D137" s="3" t="s">
        <v>21</v>
      </c>
      <c r="E137" s="7"/>
      <c r="F137" s="26">
        <v>17848</v>
      </c>
      <c r="G137" s="26">
        <v>17750</v>
      </c>
      <c r="H137" s="26">
        <v>17735</v>
      </c>
      <c r="I137" s="26">
        <v>17805</v>
      </c>
      <c r="J137" s="26">
        <v>17867</v>
      </c>
      <c r="K137" s="26">
        <v>17975</v>
      </c>
      <c r="L137" s="26">
        <v>18052</v>
      </c>
      <c r="M137" s="26">
        <v>18015</v>
      </c>
      <c r="N137" s="26">
        <v>18017</v>
      </c>
      <c r="O137" s="26">
        <v>18396</v>
      </c>
      <c r="P137" s="26">
        <v>18424</v>
      </c>
      <c r="Q137" s="26">
        <v>18273</v>
      </c>
    </row>
    <row r="138" spans="1:17" ht="13.2" x14ac:dyDescent="0.25">
      <c r="B138" s="9" t="s">
        <v>24</v>
      </c>
      <c r="D138" s="3" t="s">
        <v>21</v>
      </c>
      <c r="E138" s="7"/>
      <c r="F138" s="26">
        <v>16291</v>
      </c>
      <c r="G138" s="26">
        <v>16098</v>
      </c>
      <c r="H138" s="26">
        <v>16621</v>
      </c>
      <c r="I138" s="26">
        <v>16871</v>
      </c>
      <c r="J138" s="26">
        <v>17237</v>
      </c>
      <c r="K138" s="26">
        <v>17368</v>
      </c>
      <c r="L138" s="26">
        <v>17355</v>
      </c>
      <c r="M138" s="26">
        <v>17326</v>
      </c>
      <c r="N138" s="26">
        <v>17220</v>
      </c>
      <c r="O138" s="26">
        <v>17559</v>
      </c>
      <c r="P138" s="26">
        <v>17056</v>
      </c>
      <c r="Q138" s="26">
        <v>16729</v>
      </c>
    </row>
    <row r="139" spans="1:17" ht="13.2" x14ac:dyDescent="0.25">
      <c r="B139" s="9" t="s">
        <v>25</v>
      </c>
      <c r="D139" s="3" t="s">
        <v>21</v>
      </c>
      <c r="E139" s="7">
        <f>IF('2025'!G139="",'2024'!F139,IF('2025'!H139="",SUM('2024'!F139:G139),IF('2025'!I139="",SUM('2024'!F139:H139),IF('2025'!J139="",SUM('2024'!F139:I139),IF('2025'!K139="",SUM('2024'!F139:J139),IF('2025'!L139="",SUM('2024'!F139:K139),IF('2025'!M139="",SUM('2024'!F139:L139),IF('2025'!N139="",SUM('2024'!F139:M139),IF('2025'!O139="",SUM('2024'!F139:N139),IF('2025'!P139="",SUM('2024'!F139:O139),IF('2025'!Q139="",SUM('2024'!F139:P139),SUM('2024'!F139:Q139))))))))))))</f>
        <v>898253</v>
      </c>
      <c r="F139" s="26">
        <v>38176</v>
      </c>
      <c r="G139" s="26">
        <v>44273</v>
      </c>
      <c r="H139" s="26">
        <v>79002</v>
      </c>
      <c r="I139" s="26">
        <v>85535</v>
      </c>
      <c r="J139" s="26">
        <v>104119</v>
      </c>
      <c r="K139" s="26">
        <v>106636</v>
      </c>
      <c r="L139" s="26">
        <v>72003</v>
      </c>
      <c r="M139" s="26">
        <v>88904</v>
      </c>
      <c r="N139" s="26">
        <v>117239</v>
      </c>
      <c r="O139" s="26">
        <v>94256</v>
      </c>
      <c r="P139" s="26">
        <v>68110</v>
      </c>
      <c r="Q139" s="26">
        <v>37145</v>
      </c>
    </row>
    <row r="140" spans="1:17" ht="13.2" x14ac:dyDescent="0.25">
      <c r="D140" s="3" t="s">
        <v>26</v>
      </c>
      <c r="E140" s="7"/>
      <c r="F140" s="26">
        <v>14.4</v>
      </c>
      <c r="G140" s="26">
        <v>7.1</v>
      </c>
      <c r="H140" s="26">
        <v>-4.7</v>
      </c>
      <c r="I140" s="26">
        <v>1.5</v>
      </c>
      <c r="J140" s="26">
        <v>-7.5</v>
      </c>
      <c r="K140" s="26">
        <v>3.1</v>
      </c>
      <c r="L140" s="26">
        <v>7.4</v>
      </c>
      <c r="M140" s="26">
        <v>-14.4</v>
      </c>
      <c r="N140" s="26">
        <v>1.8</v>
      </c>
      <c r="O140" s="26">
        <v>0.1</v>
      </c>
      <c r="P140" s="26">
        <v>13.3</v>
      </c>
      <c r="Q140" s="26">
        <v>-5.9</v>
      </c>
    </row>
    <row r="141" spans="1:17" ht="13.2" x14ac:dyDescent="0.25">
      <c r="B141" s="9" t="s">
        <v>25</v>
      </c>
      <c r="C141" s="9" t="s">
        <v>27</v>
      </c>
      <c r="D141" s="3" t="s">
        <v>21</v>
      </c>
      <c r="E141" s="7">
        <f>IF('2025'!G141="",'2024'!F141,IF('2025'!H141="",SUM('2024'!F141:G141),IF('2025'!I141="",SUM('2024'!F141:H141),IF('2025'!J141="",SUM('2024'!F141:I141),IF('2025'!K141="",SUM('2024'!F141:J141),IF('2025'!L141="",SUM('2024'!F141:K141),IF('2025'!M141="",SUM('2024'!F141:L141),IF('2025'!N141="",SUM('2024'!F141:M141),IF('2025'!O141="",SUM('2024'!F141:N141),IF('2025'!P141="",SUM('2024'!F141:O141),IF('2025'!Q141="",SUM('2024'!F141:P141),SUM('2024'!F141:Q141))))))))))))</f>
        <v>822974</v>
      </c>
      <c r="F141" s="26">
        <v>34714</v>
      </c>
      <c r="G141" s="26">
        <v>40255</v>
      </c>
      <c r="H141" s="26">
        <v>71722</v>
      </c>
      <c r="I141" s="26">
        <v>77807</v>
      </c>
      <c r="J141" s="26">
        <v>95858</v>
      </c>
      <c r="K141" s="26">
        <v>94848</v>
      </c>
      <c r="L141" s="26">
        <v>61199</v>
      </c>
      <c r="M141" s="26">
        <v>83061</v>
      </c>
      <c r="N141" s="26">
        <v>112056</v>
      </c>
      <c r="O141" s="26">
        <v>88937</v>
      </c>
      <c r="P141" s="26">
        <v>62517</v>
      </c>
      <c r="Q141" s="26">
        <v>28873</v>
      </c>
    </row>
    <row r="142" spans="1:17" ht="13.2" x14ac:dyDescent="0.25">
      <c r="C142" s="9" t="s">
        <v>28</v>
      </c>
      <c r="D142" s="3" t="s">
        <v>21</v>
      </c>
      <c r="E142" s="7">
        <f>IF('2025'!G142="",'2024'!F142,IF('2025'!H142="",SUM('2024'!F142:G142),IF('2025'!I142="",SUM('2024'!F142:H142),IF('2025'!J142="",SUM('2024'!F142:I142),IF('2025'!K142="",SUM('2024'!F142:J142),IF('2025'!L142="",SUM('2024'!F142:K142),IF('2025'!M142="",SUM('2024'!F142:L142),IF('2025'!N142="",SUM('2024'!F142:M142),IF('2025'!O142="",SUM('2024'!F142:N142),IF('2025'!P142="",SUM('2024'!F142:O142),IF('2025'!Q142="",SUM('2024'!F142:P142),SUM('2024'!F142:Q142))))))))))))</f>
        <v>75279</v>
      </c>
      <c r="F142" s="26">
        <v>3462</v>
      </c>
      <c r="G142" s="26">
        <v>4018</v>
      </c>
      <c r="H142" s="26">
        <v>7280</v>
      </c>
      <c r="I142" s="26">
        <v>7728</v>
      </c>
      <c r="J142" s="26">
        <v>8261</v>
      </c>
      <c r="K142" s="26">
        <v>11788</v>
      </c>
      <c r="L142" s="26">
        <v>10804</v>
      </c>
      <c r="M142" s="26">
        <v>5843</v>
      </c>
      <c r="N142" s="26">
        <v>5183</v>
      </c>
      <c r="O142" s="26">
        <v>5319</v>
      </c>
      <c r="P142" s="26">
        <v>5593</v>
      </c>
      <c r="Q142" s="26">
        <v>8272</v>
      </c>
    </row>
    <row r="143" spans="1:17" ht="13.2" x14ac:dyDescent="0.25">
      <c r="C143" s="9" t="s">
        <v>27</v>
      </c>
      <c r="D143" s="3" t="s">
        <v>26</v>
      </c>
      <c r="E143" s="7"/>
      <c r="F143" s="26">
        <v>13.6</v>
      </c>
      <c r="G143" s="26">
        <v>10.1</v>
      </c>
      <c r="H143" s="26">
        <v>-6.6</v>
      </c>
      <c r="I143" s="26">
        <v>2.8</v>
      </c>
      <c r="J143" s="26">
        <v>-7.7</v>
      </c>
      <c r="K143" s="26">
        <v>-1.1000000000000001</v>
      </c>
      <c r="L143" s="26">
        <v>6.7</v>
      </c>
      <c r="M143" s="26">
        <v>-15.3</v>
      </c>
      <c r="N143" s="26">
        <v>1.7</v>
      </c>
      <c r="O143" s="26">
        <v>2.5</v>
      </c>
      <c r="P143" s="26">
        <v>13.8</v>
      </c>
      <c r="Q143" s="26">
        <v>-7.4</v>
      </c>
    </row>
    <row r="144" spans="1:17" ht="13.2" x14ac:dyDescent="0.25">
      <c r="C144" s="9" t="s">
        <v>28</v>
      </c>
      <c r="D144" s="3" t="s">
        <v>26</v>
      </c>
      <c r="E144" s="7"/>
      <c r="F144" s="26">
        <v>22.2</v>
      </c>
      <c r="G144" s="26">
        <v>-15.4</v>
      </c>
      <c r="H144" s="26">
        <v>18.899999999999999</v>
      </c>
      <c r="I144" s="26">
        <v>-9.5</v>
      </c>
      <c r="J144" s="26">
        <v>-5.9</v>
      </c>
      <c r="K144" s="26">
        <v>56.9</v>
      </c>
      <c r="L144" s="26">
        <v>11.6</v>
      </c>
      <c r="M144" s="26">
        <v>1.4</v>
      </c>
      <c r="N144" s="26">
        <v>4.4000000000000004</v>
      </c>
      <c r="O144" s="26">
        <v>-27.8</v>
      </c>
      <c r="P144" s="26">
        <v>7.6</v>
      </c>
      <c r="Q144" s="26">
        <v>-0.1</v>
      </c>
    </row>
    <row r="145" spans="1:17" ht="13.2" x14ac:dyDescent="0.25">
      <c r="B145" s="9" t="s">
        <v>29</v>
      </c>
      <c r="D145" s="3" t="s">
        <v>21</v>
      </c>
      <c r="E145" s="7">
        <f>IF('2025'!G145="",'2024'!F145,IF('2025'!H145="",SUM('2024'!F145:G145),IF('2025'!I145="",SUM('2024'!F145:H145),IF('2025'!J145="",SUM('2024'!F145:I145),IF('2025'!K145="",SUM('2024'!F145:J145),IF('2025'!L145="",SUM('2024'!F145:K145),IF('2025'!M145="",SUM('2024'!F145:L145),IF('2025'!N145="",SUM('2024'!F145:M145),IF('2025'!O145="",SUM('2024'!F145:N145),IF('2025'!P145="",SUM('2024'!F145:O145),IF('2025'!Q145="",SUM('2024'!F145:P145),SUM('2024'!F145:Q145))))))))))))</f>
        <v>2031551</v>
      </c>
      <c r="F145" s="26">
        <v>81344</v>
      </c>
      <c r="G145" s="26">
        <v>94140</v>
      </c>
      <c r="H145" s="26">
        <v>178515</v>
      </c>
      <c r="I145" s="26">
        <v>183711</v>
      </c>
      <c r="J145" s="26">
        <v>224258</v>
      </c>
      <c r="K145" s="26">
        <v>222568</v>
      </c>
      <c r="L145" s="26">
        <v>200538</v>
      </c>
      <c r="M145" s="26">
        <v>223737</v>
      </c>
      <c r="N145" s="26">
        <v>250990</v>
      </c>
      <c r="O145" s="26">
        <v>233068</v>
      </c>
      <c r="P145" s="26">
        <v>138682</v>
      </c>
      <c r="Q145" s="26">
        <v>81652</v>
      </c>
    </row>
    <row r="146" spans="1:17" ht="13.2" x14ac:dyDescent="0.25">
      <c r="D146" s="3" t="s">
        <v>26</v>
      </c>
      <c r="E146" s="7"/>
      <c r="F146" s="26">
        <v>9.4</v>
      </c>
      <c r="G146" s="26">
        <v>8</v>
      </c>
      <c r="H146" s="26">
        <v>1.4</v>
      </c>
      <c r="I146" s="26">
        <v>-9.3000000000000007</v>
      </c>
      <c r="J146" s="26">
        <v>-6.1</v>
      </c>
      <c r="K146" s="26">
        <v>0.1</v>
      </c>
      <c r="L146" s="26">
        <v>-5.0999999999999996</v>
      </c>
      <c r="M146" s="26">
        <v>-8.1999999999999993</v>
      </c>
      <c r="N146" s="26">
        <v>0.3</v>
      </c>
      <c r="O146" s="26">
        <v>3.2</v>
      </c>
      <c r="P146" s="26">
        <v>16</v>
      </c>
      <c r="Q146" s="26">
        <v>-1.7</v>
      </c>
    </row>
    <row r="147" spans="1:17" ht="13.2" x14ac:dyDescent="0.25">
      <c r="B147" s="9" t="s">
        <v>29</v>
      </c>
      <c r="C147" s="9" t="s">
        <v>27</v>
      </c>
      <c r="D147" s="3" t="s">
        <v>21</v>
      </c>
      <c r="E147" s="7">
        <f>IF('2025'!G147="",'2024'!F147,IF('2025'!H147="",SUM('2024'!F147:G147),IF('2025'!I147="",SUM('2024'!F147:H147),IF('2025'!J147="",SUM('2024'!F147:I147),IF('2025'!K147="",SUM('2024'!F147:J147),IF('2025'!L147="",SUM('2024'!F147:K147),IF('2025'!M147="",SUM('2024'!F147:L147),IF('2025'!N147="",SUM('2024'!F147:M147),IF('2025'!O147="",SUM('2024'!F147:N147),IF('2025'!P147="",SUM('2024'!F147:O147),IF('2025'!Q147="",SUM('2024'!F147:P147),SUM('2024'!F147:Q147))))))))))))</f>
        <v>1860909</v>
      </c>
      <c r="F147" s="26">
        <v>73682</v>
      </c>
      <c r="G147" s="26">
        <v>85269</v>
      </c>
      <c r="H147" s="26">
        <v>161638</v>
      </c>
      <c r="I147" s="26">
        <v>168326</v>
      </c>
      <c r="J147" s="26">
        <v>206950</v>
      </c>
      <c r="K147" s="26">
        <v>197705</v>
      </c>
      <c r="L147" s="26">
        <v>171232</v>
      </c>
      <c r="M147" s="26">
        <v>208707</v>
      </c>
      <c r="N147" s="26">
        <v>239493</v>
      </c>
      <c r="O147" s="26">
        <v>220973</v>
      </c>
      <c r="P147" s="26">
        <v>126934</v>
      </c>
      <c r="Q147" s="26">
        <v>65033</v>
      </c>
    </row>
    <row r="148" spans="1:17" ht="13.2" x14ac:dyDescent="0.25">
      <c r="C148" s="9" t="s">
        <v>28</v>
      </c>
      <c r="D148" s="3" t="s">
        <v>21</v>
      </c>
      <c r="E148" s="7">
        <f>IF('2025'!G148="",'2024'!F148,IF('2025'!H148="",SUM('2024'!F148:G148),IF('2025'!I148="",SUM('2024'!F148:H148),IF('2025'!J148="",SUM('2024'!F148:I148),IF('2025'!K148="",SUM('2024'!F148:J148),IF('2025'!L148="",SUM('2024'!F148:K148),IF('2025'!M148="",SUM('2024'!F148:L148),IF('2025'!N148="",SUM('2024'!F148:M148),IF('2025'!O148="",SUM('2024'!F148:N148),IF('2025'!P148="",SUM('2024'!F148:O148),IF('2025'!Q148="",SUM('2024'!F148:P148),SUM('2024'!F148:Q148))))))))))))</f>
        <v>170642</v>
      </c>
      <c r="F148" s="26">
        <v>7662</v>
      </c>
      <c r="G148" s="26">
        <v>8871</v>
      </c>
      <c r="H148" s="26">
        <v>16877</v>
      </c>
      <c r="I148" s="26">
        <v>15385</v>
      </c>
      <c r="J148" s="26">
        <v>17308</v>
      </c>
      <c r="K148" s="26">
        <v>24863</v>
      </c>
      <c r="L148" s="26">
        <v>29306</v>
      </c>
      <c r="M148" s="26">
        <v>15030</v>
      </c>
      <c r="N148" s="26">
        <v>11497</v>
      </c>
      <c r="O148" s="26">
        <v>12095</v>
      </c>
      <c r="P148" s="26">
        <v>11748</v>
      </c>
      <c r="Q148" s="26">
        <v>16619</v>
      </c>
    </row>
    <row r="149" spans="1:17" ht="13.2" x14ac:dyDescent="0.25">
      <c r="C149" s="9" t="s">
        <v>27</v>
      </c>
      <c r="D149" s="3" t="s">
        <v>26</v>
      </c>
      <c r="E149" s="7"/>
      <c r="F149" s="26">
        <v>8.1999999999999993</v>
      </c>
      <c r="G149" s="26">
        <v>11.4</v>
      </c>
      <c r="H149" s="26">
        <v>0</v>
      </c>
      <c r="I149" s="26">
        <v>-7.9</v>
      </c>
      <c r="J149" s="26">
        <v>-6.7</v>
      </c>
      <c r="K149" s="26">
        <v>-4.7</v>
      </c>
      <c r="L149" s="26">
        <v>-8</v>
      </c>
      <c r="M149" s="26">
        <v>-9.8000000000000007</v>
      </c>
      <c r="N149" s="26">
        <v>-0.2</v>
      </c>
      <c r="O149" s="26">
        <v>5.5</v>
      </c>
      <c r="P149" s="26">
        <v>17.2</v>
      </c>
      <c r="Q149" s="26">
        <v>-3</v>
      </c>
    </row>
    <row r="150" spans="1:17" ht="13.2" x14ac:dyDescent="0.25">
      <c r="C150" s="9" t="s">
        <v>28</v>
      </c>
      <c r="D150" s="3" t="s">
        <v>26</v>
      </c>
      <c r="E150" s="7"/>
      <c r="F150" s="26">
        <v>22</v>
      </c>
      <c r="G150" s="26">
        <v>-16</v>
      </c>
      <c r="H150" s="26">
        <v>16.100000000000001</v>
      </c>
      <c r="I150" s="26">
        <v>-21.8</v>
      </c>
      <c r="J150" s="26">
        <v>1.5</v>
      </c>
      <c r="K150" s="26">
        <v>67</v>
      </c>
      <c r="L150" s="26">
        <v>16.399999999999999</v>
      </c>
      <c r="M150" s="26">
        <v>21.6</v>
      </c>
      <c r="N150" s="26">
        <v>12.5</v>
      </c>
      <c r="O150" s="26">
        <v>-26.4</v>
      </c>
      <c r="P150" s="26">
        <v>5.0999999999999996</v>
      </c>
      <c r="Q150" s="26">
        <v>4</v>
      </c>
    </row>
    <row r="151" spans="1:17" ht="13.2" x14ac:dyDescent="0.25">
      <c r="B151" s="9" t="s">
        <v>30</v>
      </c>
      <c r="D151" s="3" t="s">
        <v>21</v>
      </c>
      <c r="E151" s="7"/>
      <c r="F151" s="26">
        <v>2.1</v>
      </c>
      <c r="G151" s="26">
        <v>2.1</v>
      </c>
      <c r="H151" s="26">
        <v>2.2999999999999998</v>
      </c>
      <c r="I151" s="26">
        <v>2.1</v>
      </c>
      <c r="J151" s="26">
        <v>2.2000000000000002</v>
      </c>
      <c r="K151" s="26">
        <v>2.1</v>
      </c>
      <c r="L151" s="26">
        <v>2.8</v>
      </c>
      <c r="M151" s="26">
        <v>2.5</v>
      </c>
      <c r="N151" s="26">
        <v>2.1</v>
      </c>
      <c r="O151" s="26">
        <v>2.5</v>
      </c>
      <c r="P151" s="26">
        <v>2</v>
      </c>
      <c r="Q151" s="26">
        <v>2.2000000000000002</v>
      </c>
    </row>
    <row r="152" spans="1:17" ht="13.2" x14ac:dyDescent="0.25">
      <c r="B152" s="9" t="s">
        <v>31</v>
      </c>
      <c r="D152" s="3" t="s">
        <v>32</v>
      </c>
      <c r="E152" s="7"/>
      <c r="F152" s="26">
        <v>16.600000000000001</v>
      </c>
      <c r="G152" s="26">
        <v>20.3</v>
      </c>
      <c r="H152" s="26">
        <v>35.299999999999997</v>
      </c>
      <c r="I152" s="26">
        <v>36.6</v>
      </c>
      <c r="J152" s="26">
        <v>42.1</v>
      </c>
      <c r="K152" s="26">
        <v>42.9</v>
      </c>
      <c r="L152" s="26">
        <v>37.4</v>
      </c>
      <c r="M152" s="26">
        <v>41.8</v>
      </c>
      <c r="N152" s="26">
        <v>48.7</v>
      </c>
      <c r="O152" s="26">
        <v>42.8</v>
      </c>
      <c r="P152" s="26">
        <v>27.1</v>
      </c>
      <c r="Q152" s="26">
        <v>16.600000000000001</v>
      </c>
    </row>
    <row r="153" spans="1:17" ht="13.2" x14ac:dyDescent="0.25">
      <c r="A153" s="9" t="s">
        <v>41</v>
      </c>
      <c r="B153" s="9" t="s">
        <v>20</v>
      </c>
      <c r="D153" s="3" t="s">
        <v>21</v>
      </c>
      <c r="E153" s="7"/>
      <c r="F153" s="26">
        <v>109</v>
      </c>
      <c r="G153" s="26">
        <v>109</v>
      </c>
      <c r="H153" s="26">
        <v>109</v>
      </c>
      <c r="I153" s="26">
        <v>109</v>
      </c>
      <c r="J153" s="26">
        <v>109</v>
      </c>
      <c r="K153" s="26">
        <v>109</v>
      </c>
      <c r="L153" s="26">
        <v>109</v>
      </c>
      <c r="M153" s="26">
        <v>109</v>
      </c>
      <c r="N153" s="26">
        <v>109</v>
      </c>
      <c r="O153" s="26">
        <v>109</v>
      </c>
      <c r="P153" s="26">
        <v>109</v>
      </c>
      <c r="Q153" s="26">
        <v>109</v>
      </c>
    </row>
    <row r="154" spans="1:17" ht="13.2" x14ac:dyDescent="0.25">
      <c r="B154" s="9" t="s">
        <v>22</v>
      </c>
      <c r="D154" s="3" t="s">
        <v>21</v>
      </c>
      <c r="E154" s="7"/>
      <c r="F154" s="26">
        <v>109</v>
      </c>
      <c r="G154" s="26">
        <v>108</v>
      </c>
      <c r="H154" s="26">
        <v>108</v>
      </c>
      <c r="I154" s="26">
        <v>108</v>
      </c>
      <c r="J154" s="26">
        <v>108</v>
      </c>
      <c r="K154" s="26">
        <v>108</v>
      </c>
      <c r="L154" s="26">
        <v>108</v>
      </c>
      <c r="M154" s="26">
        <v>108</v>
      </c>
      <c r="N154" s="26">
        <v>108</v>
      </c>
      <c r="O154" s="26">
        <v>108</v>
      </c>
      <c r="P154" s="26">
        <v>108</v>
      </c>
      <c r="Q154" s="26">
        <v>108</v>
      </c>
    </row>
    <row r="155" spans="1:17" ht="13.2" x14ac:dyDescent="0.25">
      <c r="B155" s="9" t="s">
        <v>23</v>
      </c>
      <c r="D155" s="3" t="s">
        <v>21</v>
      </c>
      <c r="E155" s="7"/>
      <c r="F155" s="26">
        <v>19246</v>
      </c>
      <c r="G155" s="26">
        <v>19329</v>
      </c>
      <c r="H155" s="26">
        <v>19329</v>
      </c>
      <c r="I155" s="26">
        <v>19329</v>
      </c>
      <c r="J155" s="26">
        <v>19380</v>
      </c>
      <c r="K155" s="26">
        <v>19325</v>
      </c>
      <c r="L155" s="26">
        <v>19383</v>
      </c>
      <c r="M155" s="26">
        <v>19376</v>
      </c>
      <c r="N155" s="26">
        <v>19400</v>
      </c>
      <c r="O155" s="26">
        <v>19416</v>
      </c>
      <c r="P155" s="26">
        <v>19416</v>
      </c>
      <c r="Q155" s="26">
        <v>19416</v>
      </c>
    </row>
    <row r="156" spans="1:17" ht="13.2" x14ac:dyDescent="0.25">
      <c r="B156" s="9" t="s">
        <v>24</v>
      </c>
      <c r="D156" s="3" t="s">
        <v>21</v>
      </c>
      <c r="E156" s="7"/>
      <c r="F156" s="26">
        <v>19156</v>
      </c>
      <c r="G156" s="26">
        <v>19156</v>
      </c>
      <c r="H156" s="26">
        <v>19015</v>
      </c>
      <c r="I156" s="26">
        <v>19106</v>
      </c>
      <c r="J156" s="26">
        <v>19148</v>
      </c>
      <c r="K156" s="26">
        <v>19188</v>
      </c>
      <c r="L156" s="26">
        <v>19252</v>
      </c>
      <c r="M156" s="26">
        <v>19196</v>
      </c>
      <c r="N156" s="26">
        <v>19198</v>
      </c>
      <c r="O156" s="26">
        <v>19059</v>
      </c>
      <c r="P156" s="26">
        <v>19191</v>
      </c>
      <c r="Q156" s="26">
        <v>19199</v>
      </c>
    </row>
    <row r="157" spans="1:17" ht="13.2" x14ac:dyDescent="0.25">
      <c r="B157" s="9" t="s">
        <v>25</v>
      </c>
      <c r="D157" s="3" t="s">
        <v>21</v>
      </c>
      <c r="E157" s="7">
        <f>IF('2025'!G157="",'2024'!F157,IF('2025'!H157="",SUM('2024'!F157:G157),IF('2025'!I157="",SUM('2024'!F157:H157),IF('2025'!J157="",SUM('2024'!F157:I157),IF('2025'!K157="",SUM('2024'!F157:J157),IF('2025'!L157="",SUM('2024'!F157:K157),IF('2025'!M157="",SUM('2024'!F157:L157),IF('2025'!N157="",SUM('2024'!F157:M157),IF('2025'!O157="",SUM('2024'!F157:N157),IF('2025'!P157="",SUM('2024'!F157:O157),IF('2025'!Q157="",SUM('2024'!F157:P157),SUM('2024'!F157:Q157))))))))))))</f>
        <v>220336</v>
      </c>
      <c r="F157" s="26">
        <v>19888</v>
      </c>
      <c r="G157" s="26">
        <v>19273</v>
      </c>
      <c r="H157" s="26">
        <v>19762</v>
      </c>
      <c r="I157" s="26">
        <v>20021</v>
      </c>
      <c r="J157" s="26">
        <v>19766</v>
      </c>
      <c r="K157" s="26">
        <v>18857</v>
      </c>
      <c r="L157" s="26">
        <v>22012</v>
      </c>
      <c r="M157" s="26">
        <v>20153</v>
      </c>
      <c r="N157" s="26">
        <v>19589</v>
      </c>
      <c r="O157" s="26">
        <v>21682</v>
      </c>
      <c r="P157" s="26">
        <v>19333</v>
      </c>
      <c r="Q157" s="26">
        <v>15834</v>
      </c>
    </row>
    <row r="158" spans="1:17" ht="13.2" x14ac:dyDescent="0.25">
      <c r="D158" s="3" t="s">
        <v>26</v>
      </c>
      <c r="E158" s="7"/>
      <c r="F158" s="26">
        <v>2.5</v>
      </c>
      <c r="G158" s="26">
        <v>8.5</v>
      </c>
      <c r="H158" s="26">
        <v>-4.2</v>
      </c>
      <c r="I158" s="26">
        <v>11.6</v>
      </c>
      <c r="J158" s="26">
        <v>-3.9</v>
      </c>
      <c r="K158" s="26">
        <v>-2.7</v>
      </c>
      <c r="L158" s="26">
        <v>15.7</v>
      </c>
      <c r="M158" s="26">
        <v>-5.4</v>
      </c>
      <c r="N158" s="26">
        <v>4</v>
      </c>
      <c r="O158" s="26">
        <v>7.1</v>
      </c>
      <c r="P158" s="26">
        <v>-3.4</v>
      </c>
      <c r="Q158" s="26">
        <v>2.8</v>
      </c>
    </row>
    <row r="159" spans="1:17" ht="13.2" x14ac:dyDescent="0.25">
      <c r="B159" s="9" t="s">
        <v>25</v>
      </c>
      <c r="C159" s="9" t="s">
        <v>27</v>
      </c>
      <c r="D159" s="3" t="s">
        <v>21</v>
      </c>
      <c r="E159" s="7">
        <f>IF('2025'!G159="",'2024'!F159,IF('2025'!H159="",SUM('2024'!F159:G159),IF('2025'!I159="",SUM('2024'!F159:H159),IF('2025'!J159="",SUM('2024'!F159:I159),IF('2025'!K159="",SUM('2024'!F159:J159),IF('2025'!L159="",SUM('2024'!F159:K159),IF('2025'!M159="",SUM('2024'!F159:L159),IF('2025'!N159="",SUM('2024'!F159:M159),IF('2025'!O159="",SUM('2024'!F159:N159),IF('2025'!P159="",SUM('2024'!F159:O159),IF('2025'!Q159="",SUM('2024'!F159:P159),SUM('2024'!F159:Q159))))))))))))</f>
        <v>220085</v>
      </c>
      <c r="F159" s="26">
        <v>19864</v>
      </c>
      <c r="G159" s="26">
        <v>19244</v>
      </c>
      <c r="H159" s="26">
        <v>19737</v>
      </c>
      <c r="I159" s="26">
        <v>20005</v>
      </c>
      <c r="J159" s="26">
        <v>19741</v>
      </c>
      <c r="K159" s="26">
        <v>18839</v>
      </c>
      <c r="L159" s="26">
        <v>21994</v>
      </c>
      <c r="M159" s="26">
        <v>20126</v>
      </c>
      <c r="N159" s="26">
        <v>19565</v>
      </c>
      <c r="O159" s="26">
        <v>21661</v>
      </c>
      <c r="P159" s="26">
        <v>19309</v>
      </c>
      <c r="Q159" s="26">
        <v>15817</v>
      </c>
    </row>
    <row r="160" spans="1:17" ht="13.2" x14ac:dyDescent="0.25">
      <c r="C160" s="9" t="s">
        <v>28</v>
      </c>
      <c r="D160" s="3" t="s">
        <v>21</v>
      </c>
      <c r="E160" s="7">
        <f>IF('2025'!G160="",'2024'!F160,IF('2025'!H160="",SUM('2024'!F160:G160),IF('2025'!I160="",SUM('2024'!F160:H160),IF('2025'!J160="",SUM('2024'!F160:I160),IF('2025'!K160="",SUM('2024'!F160:J160),IF('2025'!L160="",SUM('2024'!F160:K160),IF('2025'!M160="",SUM('2024'!F160:L160),IF('2025'!N160="",SUM('2024'!F160:M160),IF('2025'!O160="",SUM('2024'!F160:N160),IF('2025'!P160="",SUM('2024'!F160:O160),IF('2025'!Q160="",SUM('2024'!F160:P160),SUM('2024'!F160:Q160))))))))))))</f>
        <v>251</v>
      </c>
      <c r="F160" s="26">
        <v>24</v>
      </c>
      <c r="G160" s="26">
        <v>29</v>
      </c>
      <c r="H160" s="26">
        <v>25</v>
      </c>
      <c r="I160" s="26">
        <v>16</v>
      </c>
      <c r="J160" s="26">
        <v>25</v>
      </c>
      <c r="K160" s="26">
        <v>18</v>
      </c>
      <c r="L160" s="26">
        <v>18</v>
      </c>
      <c r="M160" s="26">
        <v>27</v>
      </c>
      <c r="N160" s="26">
        <v>24</v>
      </c>
      <c r="O160" s="26">
        <v>21</v>
      </c>
      <c r="P160" s="26">
        <v>24</v>
      </c>
      <c r="Q160" s="26">
        <v>17</v>
      </c>
    </row>
    <row r="161" spans="1:17" ht="13.2" x14ac:dyDescent="0.25">
      <c r="C161" s="9" t="s">
        <v>27</v>
      </c>
      <c r="D161" s="3" t="s">
        <v>26</v>
      </c>
      <c r="E161" s="7"/>
      <c r="F161" s="26">
        <v>2.5</v>
      </c>
      <c r="G161" s="26">
        <v>8.4</v>
      </c>
      <c r="H161" s="26">
        <v>-4.2</v>
      </c>
      <c r="I161" s="26">
        <v>11.6</v>
      </c>
      <c r="J161" s="26">
        <v>-4</v>
      </c>
      <c r="K161" s="26">
        <v>-2.7</v>
      </c>
      <c r="L161" s="26">
        <v>15.7</v>
      </c>
      <c r="M161" s="26">
        <v>-5.4</v>
      </c>
      <c r="N161" s="26">
        <v>4</v>
      </c>
      <c r="O161" s="26">
        <v>7.1</v>
      </c>
      <c r="P161" s="26">
        <v>-3.5</v>
      </c>
      <c r="Q161" s="26">
        <v>2.9</v>
      </c>
    </row>
    <row r="162" spans="1:17" ht="13.2" x14ac:dyDescent="0.25">
      <c r="C162" s="9" t="s">
        <v>28</v>
      </c>
      <c r="D162" s="3" t="s">
        <v>26</v>
      </c>
      <c r="E162" s="7"/>
      <c r="F162" s="26">
        <v>4.3</v>
      </c>
      <c r="G162" s="26">
        <v>70.599999999999994</v>
      </c>
      <c r="H162" s="26">
        <v>-21.9</v>
      </c>
      <c r="I162" s="26">
        <v>-23.8</v>
      </c>
      <c r="J162" s="26">
        <v>78.599999999999994</v>
      </c>
      <c r="K162" s="26">
        <v>-10</v>
      </c>
      <c r="L162" s="26">
        <v>-5.3</v>
      </c>
      <c r="M162" s="26">
        <v>8</v>
      </c>
      <c r="N162" s="26">
        <v>41.2</v>
      </c>
      <c r="O162" s="26">
        <v>5</v>
      </c>
      <c r="P162" s="26">
        <v>41.2</v>
      </c>
      <c r="Q162" s="26">
        <v>-34.6</v>
      </c>
    </row>
    <row r="163" spans="1:17" ht="13.2" x14ac:dyDescent="0.25">
      <c r="B163" s="9" t="s">
        <v>29</v>
      </c>
      <c r="D163" s="3" t="s">
        <v>21</v>
      </c>
      <c r="E163" s="7">
        <f>IF('2025'!G163="",'2024'!F163,IF('2025'!H163="",SUM('2024'!F163:G163),IF('2025'!I163="",SUM('2024'!F163:H163),IF('2025'!J163="",SUM('2024'!F163:I163),IF('2025'!K163="",SUM('2024'!F163:J163),IF('2025'!L163="",SUM('2024'!F163:K163),IF('2025'!M163="",SUM('2024'!F163:L163),IF('2025'!N163="",SUM('2024'!F163:M163),IF('2025'!O163="",SUM('2024'!F163:N163),IF('2025'!P163="",SUM('2024'!F163:O163),IF('2025'!Q163="",SUM('2024'!F163:P163),SUM('2024'!F163:Q163))))))))))))</f>
        <v>5674662</v>
      </c>
      <c r="F163" s="26">
        <v>470816</v>
      </c>
      <c r="G163" s="26">
        <v>493867</v>
      </c>
      <c r="H163" s="26">
        <v>523145</v>
      </c>
      <c r="I163" s="26">
        <v>507500</v>
      </c>
      <c r="J163" s="26">
        <v>518496</v>
      </c>
      <c r="K163" s="26">
        <v>510938</v>
      </c>
      <c r="L163" s="26">
        <v>542605</v>
      </c>
      <c r="M163" s="26">
        <v>533075</v>
      </c>
      <c r="N163" s="26">
        <v>520345</v>
      </c>
      <c r="O163" s="26">
        <v>538881</v>
      </c>
      <c r="P163" s="26">
        <v>514994</v>
      </c>
      <c r="Q163" s="26">
        <v>471372</v>
      </c>
    </row>
    <row r="164" spans="1:17" ht="13.2" x14ac:dyDescent="0.25">
      <c r="D164" s="3" t="s">
        <v>26</v>
      </c>
      <c r="E164" s="7"/>
      <c r="F164" s="26">
        <v>1.3</v>
      </c>
      <c r="G164" s="26">
        <v>7.4</v>
      </c>
      <c r="H164" s="26">
        <v>0.4</v>
      </c>
      <c r="I164" s="26">
        <v>3.2</v>
      </c>
      <c r="J164" s="26">
        <v>-0.7</v>
      </c>
      <c r="K164" s="26">
        <v>1.6</v>
      </c>
      <c r="L164" s="26">
        <v>4.9000000000000004</v>
      </c>
      <c r="M164" s="26">
        <v>1.5</v>
      </c>
      <c r="N164" s="26">
        <v>2.6</v>
      </c>
      <c r="O164" s="26">
        <v>2.8</v>
      </c>
      <c r="P164" s="26">
        <v>1.1000000000000001</v>
      </c>
      <c r="Q164" s="26">
        <v>2.8</v>
      </c>
    </row>
    <row r="165" spans="1:17" ht="13.2" x14ac:dyDescent="0.25">
      <c r="B165" s="9" t="s">
        <v>29</v>
      </c>
      <c r="C165" s="9" t="s">
        <v>27</v>
      </c>
      <c r="D165" s="3" t="s">
        <v>21</v>
      </c>
      <c r="E165" s="7">
        <f>IF('2025'!G165="",'2024'!F165,IF('2025'!H165="",SUM('2024'!F165:G165),IF('2025'!I165="",SUM('2024'!F165:H165),IF('2025'!J165="",SUM('2024'!F165:I165),IF('2025'!K165="",SUM('2024'!F165:J165),IF('2025'!L165="",SUM('2024'!F165:K165),IF('2025'!M165="",SUM('2024'!F165:L165),IF('2025'!N165="",SUM('2024'!F165:M165),IF('2025'!O165="",SUM('2024'!F165:N165),IF('2025'!P165="",SUM('2024'!F165:O165),IF('2025'!Q165="",SUM('2024'!F165:P165),SUM('2024'!F165:Q165))))))))))))</f>
        <v>5662123</v>
      </c>
      <c r="F165" s="26">
        <v>469672</v>
      </c>
      <c r="G165" s="26">
        <v>492661</v>
      </c>
      <c r="H165" s="26">
        <v>521843</v>
      </c>
      <c r="I165" s="26">
        <v>506532</v>
      </c>
      <c r="J165" s="26">
        <v>517475</v>
      </c>
      <c r="K165" s="26">
        <v>509957</v>
      </c>
      <c r="L165" s="26">
        <v>541518</v>
      </c>
      <c r="M165" s="26">
        <v>531993</v>
      </c>
      <c r="N165" s="26">
        <v>518970</v>
      </c>
      <c r="O165" s="26">
        <v>537639</v>
      </c>
      <c r="P165" s="26">
        <v>513863</v>
      </c>
      <c r="Q165" s="26">
        <v>470354</v>
      </c>
    </row>
    <row r="166" spans="1:17" ht="13.2" x14ac:dyDescent="0.25">
      <c r="C166" s="9" t="s">
        <v>28</v>
      </c>
      <c r="D166" s="3" t="s">
        <v>21</v>
      </c>
      <c r="E166" s="7">
        <f>IF('2025'!G166="",'2024'!F166,IF('2025'!H166="",SUM('2024'!F166:G166),IF('2025'!I166="",SUM('2024'!F166:H166),IF('2025'!J166="",SUM('2024'!F166:I166),IF('2025'!K166="",SUM('2024'!F166:J166),IF('2025'!L166="",SUM('2024'!F166:K166),IF('2025'!M166="",SUM('2024'!F166:L166),IF('2025'!N166="",SUM('2024'!F166:M166),IF('2025'!O166="",SUM('2024'!F166:N166),IF('2025'!P166="",SUM('2024'!F166:O166),IF('2025'!Q166="",SUM('2024'!F166:P166),SUM('2024'!F166:Q166))))))))))))</f>
        <v>12539</v>
      </c>
      <c r="F166" s="26">
        <v>1144</v>
      </c>
      <c r="G166" s="26">
        <v>1206</v>
      </c>
      <c r="H166" s="26">
        <v>1302</v>
      </c>
      <c r="I166" s="26">
        <v>968</v>
      </c>
      <c r="J166" s="26">
        <v>1021</v>
      </c>
      <c r="K166" s="26">
        <v>981</v>
      </c>
      <c r="L166" s="26">
        <v>1087</v>
      </c>
      <c r="M166" s="26">
        <v>1082</v>
      </c>
      <c r="N166" s="26">
        <v>1375</v>
      </c>
      <c r="O166" s="26">
        <v>1242</v>
      </c>
      <c r="P166" s="26">
        <v>1131</v>
      </c>
      <c r="Q166" s="26">
        <v>1018</v>
      </c>
    </row>
    <row r="167" spans="1:17" ht="13.2" x14ac:dyDescent="0.25">
      <c r="C167" s="9" t="s">
        <v>27</v>
      </c>
      <c r="D167" s="3" t="s">
        <v>26</v>
      </c>
      <c r="E167" s="7"/>
      <c r="F167" s="26">
        <v>1.4</v>
      </c>
      <c r="G167" s="26">
        <v>7.4</v>
      </c>
      <c r="H167" s="26">
        <v>0.4</v>
      </c>
      <c r="I167" s="26">
        <v>3.3</v>
      </c>
      <c r="J167" s="26">
        <v>-0.7</v>
      </c>
      <c r="K167" s="26">
        <v>1.7</v>
      </c>
      <c r="L167" s="26">
        <v>4.9000000000000004</v>
      </c>
      <c r="M167" s="26">
        <v>1.5</v>
      </c>
      <c r="N167" s="26">
        <v>2.5</v>
      </c>
      <c r="O167" s="26">
        <v>2.8</v>
      </c>
      <c r="P167" s="26">
        <v>1.1000000000000001</v>
      </c>
      <c r="Q167" s="26">
        <v>2.8</v>
      </c>
    </row>
    <row r="168" spans="1:17" ht="13.2" x14ac:dyDescent="0.25">
      <c r="C168" s="9" t="s">
        <v>28</v>
      </c>
      <c r="D168" s="3" t="s">
        <v>26</v>
      </c>
      <c r="E168" s="7"/>
      <c r="F168" s="26">
        <v>-15.7</v>
      </c>
      <c r="G168" s="26">
        <v>3.2</v>
      </c>
      <c r="H168" s="26">
        <v>-15.6</v>
      </c>
      <c r="I168" s="26">
        <v>-21</v>
      </c>
      <c r="J168" s="26">
        <v>-17.5</v>
      </c>
      <c r="K168" s="26">
        <v>-20.9</v>
      </c>
      <c r="L168" s="26">
        <v>-3</v>
      </c>
      <c r="M168" s="26">
        <v>2.9</v>
      </c>
      <c r="N168" s="26">
        <v>34.9</v>
      </c>
      <c r="O168" s="26">
        <v>31.8</v>
      </c>
      <c r="P168" s="26">
        <v>11</v>
      </c>
      <c r="Q168" s="26">
        <v>-18.2</v>
      </c>
    </row>
    <row r="169" spans="1:17" ht="13.2" x14ac:dyDescent="0.25">
      <c r="B169" s="9" t="s">
        <v>30</v>
      </c>
      <c r="D169" s="3" t="s">
        <v>21</v>
      </c>
      <c r="E169" s="7"/>
      <c r="F169" s="26">
        <v>23.7</v>
      </c>
      <c r="G169" s="26">
        <v>25.6</v>
      </c>
      <c r="H169" s="26">
        <v>26.5</v>
      </c>
      <c r="I169" s="26">
        <v>25.3</v>
      </c>
      <c r="J169" s="26">
        <v>26.2</v>
      </c>
      <c r="K169" s="26">
        <v>27.1</v>
      </c>
      <c r="L169" s="26">
        <v>24.7</v>
      </c>
      <c r="M169" s="26">
        <v>26.5</v>
      </c>
      <c r="N169" s="26">
        <v>26.6</v>
      </c>
      <c r="O169" s="26">
        <v>24.9</v>
      </c>
      <c r="P169" s="26">
        <v>26.6</v>
      </c>
      <c r="Q169" s="26">
        <v>29.8</v>
      </c>
    </row>
    <row r="170" spans="1:17" ht="13.2" x14ac:dyDescent="0.25">
      <c r="B170" s="9" t="s">
        <v>31</v>
      </c>
      <c r="D170" s="3" t="s">
        <v>32</v>
      </c>
      <c r="E170" s="7"/>
      <c r="F170" s="26">
        <v>79.3</v>
      </c>
      <c r="G170" s="26">
        <v>88.9</v>
      </c>
      <c r="H170" s="26">
        <v>88.7</v>
      </c>
      <c r="I170" s="26">
        <v>88.5</v>
      </c>
      <c r="J170" s="26">
        <v>87.3</v>
      </c>
      <c r="K170" s="26">
        <v>88.8</v>
      </c>
      <c r="L170" s="26">
        <v>90.9</v>
      </c>
      <c r="M170" s="26">
        <v>89.6</v>
      </c>
      <c r="N170" s="26">
        <v>90.3</v>
      </c>
      <c r="O170" s="26">
        <v>91.2</v>
      </c>
      <c r="P170" s="26">
        <v>89.5</v>
      </c>
      <c r="Q170" s="26">
        <v>79.7</v>
      </c>
    </row>
    <row r="171" spans="1:17" ht="13.2" x14ac:dyDescent="0.25">
      <c r="A171" s="9" t="s">
        <v>42</v>
      </c>
      <c r="B171" s="9" t="s">
        <v>20</v>
      </c>
      <c r="D171" s="3" t="s">
        <v>21</v>
      </c>
      <c r="E171" s="7"/>
      <c r="F171" s="26">
        <v>321</v>
      </c>
      <c r="G171" s="26">
        <v>321</v>
      </c>
      <c r="H171" s="26">
        <v>321</v>
      </c>
      <c r="I171" s="26">
        <v>320</v>
      </c>
      <c r="J171" s="26">
        <v>319</v>
      </c>
      <c r="K171" s="26">
        <v>318</v>
      </c>
      <c r="L171" s="26">
        <v>316</v>
      </c>
      <c r="M171" s="26">
        <v>318</v>
      </c>
      <c r="N171" s="26">
        <v>317</v>
      </c>
      <c r="O171" s="26">
        <v>320</v>
      </c>
      <c r="P171" s="26">
        <v>320</v>
      </c>
      <c r="Q171" s="26">
        <v>320</v>
      </c>
    </row>
    <row r="172" spans="1:17" ht="13.2" x14ac:dyDescent="0.25">
      <c r="B172" s="9" t="s">
        <v>22</v>
      </c>
      <c r="D172" s="3" t="s">
        <v>21</v>
      </c>
      <c r="E172" s="7"/>
      <c r="F172" s="26">
        <v>233</v>
      </c>
      <c r="G172" s="26">
        <v>233</v>
      </c>
      <c r="H172" s="26">
        <v>265</v>
      </c>
      <c r="I172" s="26">
        <v>296</v>
      </c>
      <c r="J172" s="26">
        <v>312</v>
      </c>
      <c r="K172" s="26">
        <v>311</v>
      </c>
      <c r="L172" s="26">
        <v>307</v>
      </c>
      <c r="M172" s="26">
        <v>307</v>
      </c>
      <c r="N172" s="26">
        <v>304</v>
      </c>
      <c r="O172" s="26">
        <v>293</v>
      </c>
      <c r="P172" s="26">
        <v>236</v>
      </c>
      <c r="Q172" s="26">
        <v>233</v>
      </c>
    </row>
    <row r="173" spans="1:17" ht="13.2" x14ac:dyDescent="0.25">
      <c r="B173" s="9" t="s">
        <v>23</v>
      </c>
      <c r="D173" s="3" t="s">
        <v>21</v>
      </c>
      <c r="E173" s="7"/>
      <c r="F173" s="26" t="s">
        <v>43</v>
      </c>
      <c r="G173" s="26" t="s">
        <v>43</v>
      </c>
      <c r="H173" s="26" t="s">
        <v>43</v>
      </c>
      <c r="I173" s="26" t="s">
        <v>43</v>
      </c>
      <c r="J173" s="26" t="s">
        <v>43</v>
      </c>
      <c r="K173" s="26" t="s">
        <v>43</v>
      </c>
      <c r="L173" s="26" t="s">
        <v>43</v>
      </c>
      <c r="M173" s="26" t="s">
        <v>43</v>
      </c>
      <c r="N173" s="26" t="s">
        <v>43</v>
      </c>
      <c r="O173" s="26" t="s">
        <v>43</v>
      </c>
      <c r="P173" s="26" t="s">
        <v>43</v>
      </c>
      <c r="Q173" s="26" t="s">
        <v>43</v>
      </c>
    </row>
    <row r="174" spans="1:17" ht="13.2" x14ac:dyDescent="0.25">
      <c r="B174" s="9" t="s">
        <v>24</v>
      </c>
      <c r="D174" s="3" t="s">
        <v>21</v>
      </c>
      <c r="E174" s="7"/>
      <c r="F174" s="26" t="s">
        <v>43</v>
      </c>
      <c r="G174" s="26" t="s">
        <v>43</v>
      </c>
      <c r="H174" s="26" t="s">
        <v>43</v>
      </c>
      <c r="I174" s="26" t="s">
        <v>43</v>
      </c>
      <c r="J174" s="26" t="s">
        <v>43</v>
      </c>
      <c r="K174" s="26" t="s">
        <v>43</v>
      </c>
      <c r="L174" s="26" t="s">
        <v>43</v>
      </c>
      <c r="M174" s="26" t="s">
        <v>43</v>
      </c>
      <c r="N174" s="26" t="s">
        <v>43</v>
      </c>
      <c r="O174" s="26" t="s">
        <v>43</v>
      </c>
      <c r="P174" s="26" t="s">
        <v>43</v>
      </c>
      <c r="Q174" s="26" t="s">
        <v>43</v>
      </c>
    </row>
    <row r="175" spans="1:17" ht="13.2" x14ac:dyDescent="0.25">
      <c r="B175" s="9" t="s">
        <v>25</v>
      </c>
      <c r="D175" s="3" t="s">
        <v>21</v>
      </c>
      <c r="E175" s="7">
        <f>IF('2025'!G175="",'2024'!F175,IF('2025'!H175="",SUM('2024'!F175:G175),IF('2025'!I175="",SUM('2024'!F175:H175),IF('2025'!J175="",SUM('2024'!F175:I175),IF('2025'!K175="",SUM('2024'!F175:J175),IF('2025'!L175="",SUM('2024'!F175:K175),IF('2025'!M175="",SUM('2024'!F175:L175),IF('2025'!N175="",SUM('2024'!F175:M175),IF('2025'!O175="",SUM('2024'!F175:N175),IF('2025'!P175="",SUM('2024'!F175:O175),IF('2025'!Q175="",SUM('2024'!F175:P175),SUM('2024'!F175:Q175))))))))))))</f>
        <v>972041</v>
      </c>
      <c r="F175" s="26">
        <v>14310</v>
      </c>
      <c r="G175" s="26">
        <v>18833</v>
      </c>
      <c r="H175" s="26">
        <v>48768</v>
      </c>
      <c r="I175" s="26">
        <v>70549</v>
      </c>
      <c r="J175" s="26">
        <v>146885</v>
      </c>
      <c r="K175" s="26">
        <v>125485</v>
      </c>
      <c r="L175" s="26">
        <v>157254</v>
      </c>
      <c r="M175" s="26">
        <v>177415</v>
      </c>
      <c r="N175" s="26">
        <v>105753</v>
      </c>
      <c r="O175" s="26">
        <v>78708</v>
      </c>
      <c r="P175" s="26">
        <v>28081</v>
      </c>
      <c r="Q175" s="26">
        <v>25113</v>
      </c>
    </row>
    <row r="176" spans="1:17" ht="13.2" x14ac:dyDescent="0.25">
      <c r="D176" s="3" t="s">
        <v>26</v>
      </c>
      <c r="E176" s="7"/>
      <c r="F176" s="26">
        <v>-1.9</v>
      </c>
      <c r="G176" s="26">
        <v>-2.9</v>
      </c>
      <c r="H176" s="26">
        <v>71</v>
      </c>
      <c r="I176" s="26">
        <v>-19.600000000000001</v>
      </c>
      <c r="J176" s="26">
        <v>10.5</v>
      </c>
      <c r="K176" s="26">
        <v>-11.3</v>
      </c>
      <c r="L176" s="26">
        <v>6.3</v>
      </c>
      <c r="M176" s="26">
        <v>20.100000000000001</v>
      </c>
      <c r="N176" s="26">
        <v>-8.1999999999999993</v>
      </c>
      <c r="O176" s="26">
        <v>20.8</v>
      </c>
      <c r="P176" s="26">
        <v>34.700000000000003</v>
      </c>
      <c r="Q176" s="26">
        <v>14.7</v>
      </c>
    </row>
    <row r="177" spans="1:17" ht="13.2" x14ac:dyDescent="0.25">
      <c r="B177" s="9" t="s">
        <v>25</v>
      </c>
      <c r="C177" s="9" t="s">
        <v>27</v>
      </c>
      <c r="D177" s="3" t="s">
        <v>21</v>
      </c>
      <c r="E177" s="7">
        <f>IF('2025'!G177="",'2024'!F177,IF('2025'!H177="",SUM('2024'!F177:G177),IF('2025'!I177="",SUM('2024'!F177:H177),IF('2025'!J177="",SUM('2024'!F177:I177),IF('2025'!K177="",SUM('2024'!F177:J177),IF('2025'!L177="",SUM('2024'!F177:K177),IF('2025'!M177="",SUM('2024'!F177:L177),IF('2025'!N177="",SUM('2024'!F177:M177),IF('2025'!O177="",SUM('2024'!F177:N177),IF('2025'!P177="",SUM('2024'!F177:O177),IF('2025'!Q177="",SUM('2024'!F177:P177),SUM('2024'!F177:Q177))))))))))))</f>
        <v>834132</v>
      </c>
      <c r="F177" s="26">
        <v>12667</v>
      </c>
      <c r="G177" s="26">
        <v>16631</v>
      </c>
      <c r="H177" s="26">
        <v>44559</v>
      </c>
      <c r="I177" s="26">
        <v>61675</v>
      </c>
      <c r="J177" s="26">
        <v>130946</v>
      </c>
      <c r="K177" s="26">
        <v>103491</v>
      </c>
      <c r="L177" s="26">
        <v>128165</v>
      </c>
      <c r="M177" s="26">
        <v>148499</v>
      </c>
      <c r="N177" s="26">
        <v>91206</v>
      </c>
      <c r="O177" s="26">
        <v>71396</v>
      </c>
      <c r="P177" s="26">
        <v>24897</v>
      </c>
      <c r="Q177" s="26">
        <v>22179</v>
      </c>
    </row>
    <row r="178" spans="1:17" ht="13.2" x14ac:dyDescent="0.25">
      <c r="C178" s="9" t="s">
        <v>28</v>
      </c>
      <c r="D178" s="3" t="s">
        <v>21</v>
      </c>
      <c r="E178" s="7">
        <f>IF('2025'!G178="",'2024'!F178,IF('2025'!H178="",SUM('2024'!F178:G178),IF('2025'!I178="",SUM('2024'!F178:H178),IF('2025'!J178="",SUM('2024'!F178:I178),IF('2025'!K178="",SUM('2024'!F178:J178),IF('2025'!L178="",SUM('2024'!F178:K178),IF('2025'!M178="",SUM('2024'!F178:L178),IF('2025'!N178="",SUM('2024'!F178:M178),IF('2025'!O178="",SUM('2024'!F178:N178),IF('2025'!P178="",SUM('2024'!F178:O178),IF('2025'!Q178="",SUM('2024'!F178:P178),SUM('2024'!F178:Q178))))))))))))</f>
        <v>137909</v>
      </c>
      <c r="F178" s="26">
        <v>1643</v>
      </c>
      <c r="G178" s="26">
        <v>2202</v>
      </c>
      <c r="H178" s="26">
        <v>4209</v>
      </c>
      <c r="I178" s="26">
        <v>8874</v>
      </c>
      <c r="J178" s="26">
        <v>15939</v>
      </c>
      <c r="K178" s="26">
        <v>21994</v>
      </c>
      <c r="L178" s="26">
        <v>29089</v>
      </c>
      <c r="M178" s="26">
        <v>28916</v>
      </c>
      <c r="N178" s="26">
        <v>14547</v>
      </c>
      <c r="O178" s="26">
        <v>7312</v>
      </c>
      <c r="P178" s="26">
        <v>3184</v>
      </c>
      <c r="Q178" s="26">
        <v>2934</v>
      </c>
    </row>
    <row r="179" spans="1:17" ht="13.2" x14ac:dyDescent="0.25">
      <c r="C179" s="9" t="s">
        <v>27</v>
      </c>
      <c r="D179" s="3" t="s">
        <v>26</v>
      </c>
      <c r="E179" s="7"/>
      <c r="F179" s="26">
        <v>-2.8</v>
      </c>
      <c r="G179" s="26">
        <v>-3.7</v>
      </c>
      <c r="H179" s="26">
        <v>70.900000000000006</v>
      </c>
      <c r="I179" s="26">
        <v>-21.2</v>
      </c>
      <c r="J179" s="26">
        <v>10.6</v>
      </c>
      <c r="K179" s="26">
        <v>-16.8</v>
      </c>
      <c r="L179" s="26">
        <v>5.2</v>
      </c>
      <c r="M179" s="26">
        <v>22.3</v>
      </c>
      <c r="N179" s="26">
        <v>-9.6</v>
      </c>
      <c r="O179" s="26">
        <v>21</v>
      </c>
      <c r="P179" s="26">
        <v>34.6</v>
      </c>
      <c r="Q179" s="26">
        <v>17.399999999999999</v>
      </c>
    </row>
    <row r="180" spans="1:17" ht="13.2" x14ac:dyDescent="0.25">
      <c r="C180" s="9" t="s">
        <v>28</v>
      </c>
      <c r="D180" s="3" t="s">
        <v>26</v>
      </c>
      <c r="E180" s="7"/>
      <c r="F180" s="26">
        <v>5.5</v>
      </c>
      <c r="G180" s="26">
        <v>3.5</v>
      </c>
      <c r="H180" s="26">
        <v>71.7</v>
      </c>
      <c r="I180" s="26">
        <v>-6.5</v>
      </c>
      <c r="J180" s="26">
        <v>9.5</v>
      </c>
      <c r="K180" s="26">
        <v>28.7</v>
      </c>
      <c r="L180" s="26">
        <v>11.4</v>
      </c>
      <c r="M180" s="26">
        <v>10.1</v>
      </c>
      <c r="N180" s="26">
        <v>2.2000000000000002</v>
      </c>
      <c r="O180" s="26">
        <v>18.600000000000001</v>
      </c>
      <c r="P180" s="26">
        <v>35.9</v>
      </c>
      <c r="Q180" s="26">
        <v>-2.2999999999999998</v>
      </c>
    </row>
    <row r="181" spans="1:17" ht="13.2" x14ac:dyDescent="0.25">
      <c r="B181" s="9" t="s">
        <v>29</v>
      </c>
      <c r="D181" s="3" t="s">
        <v>21</v>
      </c>
      <c r="E181" s="7">
        <f>IF('2025'!G181="",'2024'!F181,IF('2025'!H181="",SUM('2024'!F181:G181),IF('2025'!I181="",SUM('2024'!F181:H181),IF('2025'!J181="",SUM('2024'!F181:I181),IF('2025'!K181="",SUM('2024'!F181:J181),IF('2025'!L181="",SUM('2024'!F181:K181),IF('2025'!M181="",SUM('2024'!F181:L181),IF('2025'!N181="",SUM('2024'!F181:M181),IF('2025'!O181="",SUM('2024'!F181:N181),IF('2025'!P181="",SUM('2024'!F181:O181),IF('2025'!Q181="",SUM('2024'!F181:P181),SUM('2024'!F181:Q181))))))))))))</f>
        <v>2588899</v>
      </c>
      <c r="F181" s="26">
        <v>38161</v>
      </c>
      <c r="G181" s="26">
        <v>44264</v>
      </c>
      <c r="H181" s="26">
        <v>131433</v>
      </c>
      <c r="I181" s="26">
        <v>171817</v>
      </c>
      <c r="J181" s="26">
        <v>409269</v>
      </c>
      <c r="K181" s="26">
        <v>317015</v>
      </c>
      <c r="L181" s="26">
        <v>464932</v>
      </c>
      <c r="M181" s="26">
        <v>490198</v>
      </c>
      <c r="N181" s="26">
        <v>248925</v>
      </c>
      <c r="O181" s="26">
        <v>207004</v>
      </c>
      <c r="P181" s="26">
        <v>65881</v>
      </c>
      <c r="Q181" s="26">
        <v>62946</v>
      </c>
    </row>
    <row r="182" spans="1:17" ht="13.2" x14ac:dyDescent="0.25">
      <c r="D182" s="3" t="s">
        <v>26</v>
      </c>
      <c r="E182" s="7"/>
      <c r="F182" s="26">
        <v>8.4</v>
      </c>
      <c r="G182" s="26">
        <v>-0.6</v>
      </c>
      <c r="H182" s="26">
        <v>109.2</v>
      </c>
      <c r="I182" s="26">
        <v>-28.1</v>
      </c>
      <c r="J182" s="26">
        <v>13.4</v>
      </c>
      <c r="K182" s="26">
        <v>-16.100000000000001</v>
      </c>
      <c r="L182" s="26">
        <v>4.2</v>
      </c>
      <c r="M182" s="26">
        <v>21</v>
      </c>
      <c r="N182" s="26">
        <v>-7</v>
      </c>
      <c r="O182" s="26">
        <v>15.6</v>
      </c>
      <c r="P182" s="26">
        <v>30.2</v>
      </c>
      <c r="Q182" s="26">
        <v>9.6</v>
      </c>
    </row>
    <row r="183" spans="1:17" ht="13.2" x14ac:dyDescent="0.25">
      <c r="B183" s="9" t="s">
        <v>29</v>
      </c>
      <c r="C183" s="9" t="s">
        <v>27</v>
      </c>
      <c r="D183" s="3" t="s">
        <v>21</v>
      </c>
      <c r="E183" s="7">
        <f>IF('2025'!G183="",'2024'!F183,IF('2025'!H183="",SUM('2024'!F183:G183),IF('2025'!I183="",SUM('2024'!F183:H183),IF('2025'!J183="",SUM('2024'!F183:I183),IF('2025'!K183="",SUM('2024'!F183:J183),IF('2025'!L183="",SUM('2024'!F183:K183),IF('2025'!M183="",SUM('2024'!F183:L183),IF('2025'!N183="",SUM('2024'!F183:M183),IF('2025'!O183="",SUM('2024'!F183:N183),IF('2025'!P183="",SUM('2024'!F183:O183),IF('2025'!Q183="",SUM('2024'!F183:P183),SUM('2024'!F183:Q183))))))))))))</f>
        <v>2245735</v>
      </c>
      <c r="F183" s="26">
        <v>34758</v>
      </c>
      <c r="G183" s="26">
        <v>39324</v>
      </c>
      <c r="H183" s="26">
        <v>123222</v>
      </c>
      <c r="I183" s="26">
        <v>153322</v>
      </c>
      <c r="J183" s="26">
        <v>371542</v>
      </c>
      <c r="K183" s="26">
        <v>261571</v>
      </c>
      <c r="L183" s="26">
        <v>386478</v>
      </c>
      <c r="M183" s="26">
        <v>409156</v>
      </c>
      <c r="N183" s="26">
        <v>215358</v>
      </c>
      <c r="O183" s="26">
        <v>191588</v>
      </c>
      <c r="P183" s="26">
        <v>59416</v>
      </c>
      <c r="Q183" s="26">
        <v>56702</v>
      </c>
    </row>
    <row r="184" spans="1:17" ht="13.2" x14ac:dyDescent="0.25">
      <c r="C184" s="9" t="s">
        <v>28</v>
      </c>
      <c r="D184" s="3" t="s">
        <v>21</v>
      </c>
      <c r="E184" s="7">
        <f>IF('2025'!G184="",'2024'!F184,IF('2025'!H184="",SUM('2024'!F184:G184),IF('2025'!I184="",SUM('2024'!F184:H184),IF('2025'!J184="",SUM('2024'!F184:I184),IF('2025'!K184="",SUM('2024'!F184:J184),IF('2025'!L184="",SUM('2024'!F184:K184),IF('2025'!M184="",SUM('2024'!F184:L184),IF('2025'!N184="",SUM('2024'!F184:M184),IF('2025'!O184="",SUM('2024'!F184:N184),IF('2025'!P184="",SUM('2024'!F184:O184),IF('2025'!Q184="",SUM('2024'!F184:P184),SUM('2024'!F184:Q184))))))))))))</f>
        <v>343164</v>
      </c>
      <c r="F184" s="26">
        <v>3403</v>
      </c>
      <c r="G184" s="26">
        <v>4940</v>
      </c>
      <c r="H184" s="26">
        <v>8211</v>
      </c>
      <c r="I184" s="26">
        <v>18495</v>
      </c>
      <c r="J184" s="26">
        <v>37727</v>
      </c>
      <c r="K184" s="26">
        <v>55444</v>
      </c>
      <c r="L184" s="26">
        <v>78454</v>
      </c>
      <c r="M184" s="26">
        <v>81042</v>
      </c>
      <c r="N184" s="26">
        <v>33567</v>
      </c>
      <c r="O184" s="26">
        <v>15416</v>
      </c>
      <c r="P184" s="26">
        <v>6465</v>
      </c>
      <c r="Q184" s="26">
        <v>6244</v>
      </c>
    </row>
    <row r="185" spans="1:17" ht="13.2" x14ac:dyDescent="0.25">
      <c r="C185" s="9" t="s">
        <v>27</v>
      </c>
      <c r="D185" s="3" t="s">
        <v>26</v>
      </c>
      <c r="E185" s="8">
        <f>100*E183/'2022'!E183-100</f>
        <v>7.5281456771313913</v>
      </c>
      <c r="F185" s="26">
        <v>9.1</v>
      </c>
      <c r="G185" s="26">
        <v>-0.1</v>
      </c>
      <c r="H185" s="26">
        <v>112.7</v>
      </c>
      <c r="I185" s="26">
        <v>-29.5</v>
      </c>
      <c r="J185" s="26">
        <v>13.6</v>
      </c>
      <c r="K185" s="26">
        <v>-22.3</v>
      </c>
      <c r="L185" s="26">
        <v>1.9</v>
      </c>
      <c r="M185" s="26">
        <v>24.7</v>
      </c>
      <c r="N185" s="26">
        <v>-8</v>
      </c>
      <c r="O185" s="26">
        <v>15.6</v>
      </c>
      <c r="P185" s="26">
        <v>29</v>
      </c>
      <c r="Q185" s="26">
        <v>11.5</v>
      </c>
    </row>
    <row r="186" spans="1:17" ht="13.2" x14ac:dyDescent="0.25">
      <c r="C186" s="9" t="s">
        <v>28</v>
      </c>
      <c r="D186" s="3" t="s">
        <v>26</v>
      </c>
      <c r="E186" s="8">
        <f>100*E184/'2022'!E184-100</f>
        <v>28.530656578898089</v>
      </c>
      <c r="F186" s="26">
        <v>1.5</v>
      </c>
      <c r="G186" s="26">
        <v>-4.9000000000000004</v>
      </c>
      <c r="H186" s="26">
        <v>67.8</v>
      </c>
      <c r="I186" s="26">
        <v>-14.2</v>
      </c>
      <c r="J186" s="26">
        <v>11.1</v>
      </c>
      <c r="K186" s="26">
        <v>34.9</v>
      </c>
      <c r="L186" s="26">
        <v>17.5</v>
      </c>
      <c r="M186" s="26">
        <v>5</v>
      </c>
      <c r="N186" s="26">
        <v>0.1</v>
      </c>
      <c r="O186" s="26">
        <v>15.2</v>
      </c>
      <c r="P186" s="26">
        <v>42.4</v>
      </c>
      <c r="Q186" s="26">
        <v>-5.4</v>
      </c>
    </row>
    <row r="187" spans="1:17" ht="13.2" x14ac:dyDescent="0.25">
      <c r="B187" s="9" t="s">
        <v>30</v>
      </c>
      <c r="D187" s="3" t="s">
        <v>21</v>
      </c>
      <c r="E187" s="8">
        <f>E181/E175</f>
        <v>2.6633639939056071</v>
      </c>
      <c r="F187" s="26">
        <v>2.7</v>
      </c>
      <c r="G187" s="26">
        <v>2.4</v>
      </c>
      <c r="H187" s="26">
        <v>2.7</v>
      </c>
      <c r="I187" s="26">
        <v>2.4</v>
      </c>
      <c r="J187" s="26">
        <v>2.8</v>
      </c>
      <c r="K187" s="26">
        <v>2.5</v>
      </c>
      <c r="L187" s="26">
        <v>3</v>
      </c>
      <c r="M187" s="26">
        <v>2.8</v>
      </c>
      <c r="N187" s="26">
        <v>2.4</v>
      </c>
      <c r="O187" s="26">
        <v>2.6</v>
      </c>
      <c r="P187" s="26">
        <v>2.2999999999999998</v>
      </c>
      <c r="Q187" s="26">
        <v>2.5</v>
      </c>
    </row>
    <row r="188" spans="1:17" ht="13.2" x14ac:dyDescent="0.25">
      <c r="B188" s="9" t="s">
        <v>31</v>
      </c>
      <c r="D188" s="3" t="s">
        <v>32</v>
      </c>
      <c r="E188" s="7"/>
      <c r="F188" s="26" t="s">
        <v>43</v>
      </c>
      <c r="G188" s="26" t="s">
        <v>43</v>
      </c>
      <c r="H188" s="26" t="s">
        <v>43</v>
      </c>
      <c r="I188" s="26" t="s">
        <v>43</v>
      </c>
      <c r="J188" s="26" t="s">
        <v>43</v>
      </c>
      <c r="K188" s="26" t="s">
        <v>43</v>
      </c>
      <c r="L188" s="26" t="s">
        <v>43</v>
      </c>
      <c r="M188" s="26" t="s">
        <v>43</v>
      </c>
      <c r="N188" s="26" t="s">
        <v>43</v>
      </c>
      <c r="O188" s="26" t="s">
        <v>43</v>
      </c>
      <c r="P188" s="26" t="s">
        <v>43</v>
      </c>
      <c r="Q188" s="26" t="s">
        <v>43</v>
      </c>
    </row>
    <row r="189" spans="1:17" x14ac:dyDescent="0.3">
      <c r="A189" s="9" t="s">
        <v>44</v>
      </c>
      <c r="E189" s="7"/>
      <c r="F189" s="23"/>
      <c r="G189" s="23"/>
      <c r="H189" s="23"/>
      <c r="I189" s="23"/>
      <c r="J189" s="23"/>
      <c r="K189" s="23"/>
      <c r="L189" s="23"/>
      <c r="M189" s="23"/>
      <c r="N189" s="23"/>
      <c r="O189" s="23"/>
      <c r="P189" s="23"/>
      <c r="Q189" s="23"/>
    </row>
    <row r="190" spans="1:17" x14ac:dyDescent="0.3">
      <c r="A190" s="20" t="s">
        <v>45</v>
      </c>
      <c r="B190" s="19"/>
      <c r="C190" s="19"/>
      <c r="D190" s="19"/>
      <c r="E190" s="19"/>
      <c r="K190" s="17"/>
      <c r="L190" s="17"/>
      <c r="M190" s="17"/>
      <c r="N190" s="17"/>
      <c r="O190" s="17"/>
      <c r="P190" s="17"/>
      <c r="Q190" s="17"/>
    </row>
    <row r="191" spans="1:17" x14ac:dyDescent="0.3">
      <c r="A191" s="20" t="s">
        <v>46</v>
      </c>
      <c r="B191" s="19"/>
      <c r="C191" s="19"/>
      <c r="D191" s="19"/>
      <c r="E191" s="19"/>
      <c r="K191" s="17"/>
      <c r="L191" s="17"/>
      <c r="M191" s="17"/>
      <c r="N191" s="17"/>
      <c r="O191" s="17"/>
      <c r="P191" s="17"/>
      <c r="Q191" s="17"/>
    </row>
    <row r="192" spans="1:17" x14ac:dyDescent="0.3">
      <c r="A192" s="20" t="s">
        <v>47</v>
      </c>
      <c r="B192" s="19"/>
      <c r="C192" s="19"/>
      <c r="D192" s="19"/>
      <c r="E192" s="19"/>
      <c r="K192" s="17"/>
      <c r="L192" s="17"/>
      <c r="M192" s="17"/>
      <c r="N192" s="17"/>
      <c r="O192" s="17"/>
      <c r="P192" s="17"/>
      <c r="Q192" s="17"/>
    </row>
    <row r="193" spans="1:17" x14ac:dyDescent="0.3">
      <c r="A193" s="20" t="s">
        <v>48</v>
      </c>
      <c r="E193" s="7"/>
      <c r="K193" s="17"/>
      <c r="L193" s="17"/>
      <c r="M193" s="17"/>
      <c r="N193" s="17"/>
      <c r="O193" s="17"/>
      <c r="P193" s="17"/>
      <c r="Q193" s="17"/>
    </row>
    <row r="194" spans="1:17" x14ac:dyDescent="0.3">
      <c r="A194" s="20" t="s">
        <v>49</v>
      </c>
      <c r="E194" s="7"/>
      <c r="K194" s="17"/>
      <c r="L194" s="17"/>
      <c r="M194" s="17"/>
      <c r="N194" s="17"/>
      <c r="O194" s="17"/>
      <c r="P194" s="17"/>
      <c r="Q194" s="17"/>
    </row>
    <row r="195" spans="1:17" x14ac:dyDescent="0.3">
      <c r="A195" s="20" t="s">
        <v>50</v>
      </c>
      <c r="E195" s="7"/>
      <c r="K195" s="17"/>
      <c r="L195" s="17"/>
      <c r="M195" s="17"/>
      <c r="N195" s="17"/>
      <c r="O195" s="17"/>
      <c r="P195" s="17"/>
      <c r="Q195" s="17"/>
    </row>
    <row r="196" spans="1:17" x14ac:dyDescent="0.3">
      <c r="A196" s="20" t="s">
        <v>51</v>
      </c>
      <c r="E196" s="7"/>
      <c r="K196" s="17"/>
      <c r="L196" s="17"/>
      <c r="M196" s="17"/>
      <c r="N196" s="17"/>
      <c r="O196" s="17"/>
      <c r="P196" s="17"/>
      <c r="Q196" s="17"/>
    </row>
    <row r="197" spans="1:17" x14ac:dyDescent="0.3">
      <c r="A197" s="20" t="s">
        <v>52</v>
      </c>
      <c r="E197" s="7"/>
      <c r="K197" s="17"/>
      <c r="L197" s="17"/>
      <c r="M197" s="17"/>
      <c r="N197" s="17"/>
      <c r="O197" s="17"/>
      <c r="P197" s="17"/>
      <c r="Q197" s="17"/>
    </row>
    <row r="198" spans="1:17" x14ac:dyDescent="0.3">
      <c r="A198" s="20" t="s">
        <v>53</v>
      </c>
      <c r="E198" s="7"/>
      <c r="K198" s="17"/>
      <c r="L198" s="17"/>
      <c r="M198" s="17"/>
      <c r="N198" s="17"/>
      <c r="O198" s="17"/>
      <c r="P198" s="17"/>
      <c r="Q198" s="17"/>
    </row>
    <row r="199" spans="1:17" x14ac:dyDescent="0.3">
      <c r="A199" s="20" t="s">
        <v>54</v>
      </c>
      <c r="E199" s="7"/>
      <c r="K199" s="17"/>
      <c r="L199" s="17"/>
      <c r="M199" s="17"/>
      <c r="N199" s="17"/>
      <c r="O199" s="17"/>
      <c r="P199" s="17"/>
      <c r="Q199" s="17"/>
    </row>
    <row r="200" spans="1:17" x14ac:dyDescent="0.3">
      <c r="A200" s="20" t="s">
        <v>55</v>
      </c>
      <c r="E200" s="7"/>
      <c r="K200" s="17"/>
      <c r="L200" s="17"/>
      <c r="M200" s="17"/>
      <c r="N200" s="17"/>
      <c r="O200" s="17"/>
      <c r="P200" s="17"/>
      <c r="Q200" s="17"/>
    </row>
    <row r="201" spans="1:17" x14ac:dyDescent="0.3">
      <c r="A201" s="20" t="s">
        <v>56</v>
      </c>
      <c r="E201" s="7"/>
      <c r="K201" s="17"/>
      <c r="L201" s="17"/>
      <c r="M201" s="17"/>
      <c r="N201" s="17"/>
      <c r="O201" s="17"/>
      <c r="P201" s="17"/>
      <c r="Q201" s="17"/>
    </row>
    <row r="202" spans="1:17" x14ac:dyDescent="0.3">
      <c r="A202" s="20" t="s">
        <v>57</v>
      </c>
      <c r="E202" s="7"/>
      <c r="K202" s="17"/>
      <c r="L202" s="17"/>
      <c r="M202" s="17"/>
      <c r="N202" s="17"/>
      <c r="O202" s="17"/>
      <c r="P202" s="17"/>
      <c r="Q202" s="17"/>
    </row>
    <row r="203" spans="1:17" x14ac:dyDescent="0.3">
      <c r="A203" s="20" t="s">
        <v>58</v>
      </c>
      <c r="E203" s="7"/>
      <c r="K203" s="17"/>
      <c r="L203" s="17"/>
      <c r="M203" s="17"/>
      <c r="N203" s="17"/>
      <c r="O203" s="17"/>
      <c r="P203" s="17"/>
      <c r="Q203" s="17"/>
    </row>
    <row r="204" spans="1:17" x14ac:dyDescent="0.3">
      <c r="A204" s="20" t="s">
        <v>59</v>
      </c>
      <c r="K204" s="17"/>
      <c r="L204" s="17"/>
      <c r="M204" s="17"/>
      <c r="N204" s="17"/>
      <c r="O204" s="17"/>
      <c r="P204" s="17"/>
      <c r="Q204" s="17"/>
    </row>
    <row r="205" spans="1:17" x14ac:dyDescent="0.3">
      <c r="A205" s="21" t="s">
        <v>64</v>
      </c>
      <c r="K205" s="17"/>
      <c r="L205" s="17"/>
      <c r="M205" s="17"/>
      <c r="N205" s="17"/>
      <c r="O205" s="17"/>
      <c r="P205" s="17"/>
      <c r="Q205" s="17"/>
    </row>
  </sheetData>
  <mergeCells count="6">
    <mergeCell ref="F26:Q26"/>
    <mergeCell ref="A4:C7"/>
    <mergeCell ref="D4:D7"/>
    <mergeCell ref="F4:Q4"/>
    <mergeCell ref="F5:Q5"/>
    <mergeCell ref="F6:Q6"/>
  </mergeCells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DC488E-1215-48BF-93A2-89078451677F}">
  <dimension ref="A1:HG205"/>
  <sheetViews>
    <sheetView zoomScale="115" zoomScaleNormal="115" workbookViewId="0">
      <pane xSplit="4" ySplit="7" topLeftCell="E184" activePane="bottomRight" state="frozen"/>
      <selection pane="topRight"/>
      <selection pane="bottomLeft"/>
      <selection pane="bottomRight" activeCell="E8" sqref="E8:E188"/>
    </sheetView>
  </sheetViews>
  <sheetFormatPr baseColWidth="10" defaultColWidth="12.6640625" defaultRowHeight="13.8" x14ac:dyDescent="0.3"/>
  <cols>
    <col min="1" max="1" width="26.6640625" style="1" customWidth="1"/>
    <col min="2" max="2" width="24.6640625" style="1" customWidth="1"/>
    <col min="3" max="3" width="14.33203125" style="1" customWidth="1" collapsed="1"/>
    <col min="4" max="4" width="25.6640625" style="1" bestFit="1" customWidth="1"/>
    <col min="5" max="5" width="11" style="11" bestFit="1" customWidth="1"/>
    <col min="6" max="6" width="8.88671875" customWidth="1"/>
    <col min="7" max="9" width="9" customWidth="1"/>
    <col min="10" max="17" width="8.88671875" customWidth="1"/>
    <col min="18" max="16384" width="12.6640625" style="1" collapsed="1"/>
  </cols>
  <sheetData>
    <row r="1" spans="1:215" ht="38.25" customHeight="1" x14ac:dyDescent="0.3">
      <c r="A1" s="12" t="s">
        <v>0</v>
      </c>
      <c r="E1" s="10"/>
      <c r="I1" s="1"/>
      <c r="O1" s="1"/>
      <c r="P1" s="1"/>
      <c r="Q1" s="1"/>
    </row>
    <row r="2" spans="1:215" x14ac:dyDescent="0.3">
      <c r="A2" s="12" t="s">
        <v>1</v>
      </c>
      <c r="E2" s="10"/>
      <c r="I2" s="1"/>
      <c r="O2" s="1"/>
      <c r="P2" s="1"/>
      <c r="Q2" s="1"/>
    </row>
    <row r="3" spans="1:215" ht="14.4" thickBot="1" x14ac:dyDescent="0.35">
      <c r="A3" s="12" t="s">
        <v>2</v>
      </c>
      <c r="E3" s="10"/>
      <c r="I3" s="1"/>
      <c r="O3" s="1"/>
      <c r="P3" s="1"/>
      <c r="Q3" s="1"/>
    </row>
    <row r="4" spans="1:215" s="10" customFormat="1" ht="117" customHeight="1" x14ac:dyDescent="0.25">
      <c r="A4" s="29" t="s">
        <v>3</v>
      </c>
      <c r="B4" s="30"/>
      <c r="C4" s="30"/>
      <c r="D4" s="35" t="s">
        <v>4</v>
      </c>
      <c r="E4" s="4"/>
      <c r="F4" s="36" t="s">
        <v>5</v>
      </c>
      <c r="G4" s="37"/>
      <c r="H4" s="37"/>
      <c r="I4" s="37"/>
      <c r="J4" s="37"/>
      <c r="K4" s="37"/>
      <c r="L4" s="37"/>
      <c r="M4" s="37"/>
      <c r="N4" s="37"/>
      <c r="O4" s="37"/>
      <c r="P4" s="37"/>
      <c r="Q4" s="37"/>
    </row>
    <row r="5" spans="1:215" s="10" customFormat="1" ht="13.2" x14ac:dyDescent="0.25">
      <c r="A5" s="31"/>
      <c r="B5" s="32"/>
      <c r="C5" s="32"/>
      <c r="D5" s="32"/>
      <c r="E5" s="5"/>
      <c r="F5" s="38">
        <v>2023</v>
      </c>
      <c r="G5" s="39"/>
      <c r="H5" s="39"/>
      <c r="I5" s="39"/>
      <c r="J5" s="39"/>
      <c r="K5" s="39"/>
      <c r="L5" s="39"/>
      <c r="M5" s="39"/>
      <c r="N5" s="39"/>
      <c r="O5" s="39"/>
      <c r="P5" s="39"/>
      <c r="Q5" s="39"/>
    </row>
    <row r="6" spans="1:215" s="10" customFormat="1" ht="13.2" x14ac:dyDescent="0.25">
      <c r="A6" s="31"/>
      <c r="B6" s="32"/>
      <c r="C6" s="32"/>
      <c r="D6" s="32"/>
      <c r="E6" s="5"/>
      <c r="F6" s="38" t="s">
        <v>6</v>
      </c>
      <c r="G6" s="39"/>
      <c r="H6" s="39"/>
      <c r="I6" s="39"/>
      <c r="J6" s="39"/>
      <c r="K6" s="39"/>
      <c r="L6" s="39"/>
      <c r="M6" s="39"/>
      <c r="N6" s="39"/>
      <c r="O6" s="39"/>
      <c r="P6" s="39"/>
      <c r="Q6" s="39"/>
    </row>
    <row r="7" spans="1:215" s="10" customFormat="1" ht="27" thickBot="1" x14ac:dyDescent="0.3">
      <c r="A7" s="33"/>
      <c r="B7" s="34"/>
      <c r="C7" s="34"/>
      <c r="D7" s="34"/>
      <c r="E7" s="6" t="str">
        <f>[1]Tabelle1!$B$1</f>
        <v>Jan. -Nov.</v>
      </c>
      <c r="F7" s="14" t="s">
        <v>7</v>
      </c>
      <c r="G7" s="14" t="s">
        <v>8</v>
      </c>
      <c r="H7" s="14" t="s">
        <v>9</v>
      </c>
      <c r="I7" s="14" t="s">
        <v>10</v>
      </c>
      <c r="J7" s="14" t="s">
        <v>11</v>
      </c>
      <c r="K7" s="14" t="s">
        <v>12</v>
      </c>
      <c r="L7" s="14" t="s">
        <v>13</v>
      </c>
      <c r="M7" s="14" t="s">
        <v>14</v>
      </c>
      <c r="N7" s="14" t="s">
        <v>15</v>
      </c>
      <c r="O7" s="14" t="s">
        <v>16</v>
      </c>
      <c r="P7" s="14" t="s">
        <v>17</v>
      </c>
      <c r="Q7" s="15" t="s">
        <v>18</v>
      </c>
    </row>
    <row r="8" spans="1:215" ht="13.2" x14ac:dyDescent="0.25">
      <c r="A8" s="9" t="s">
        <v>19</v>
      </c>
      <c r="B8" s="9" t="s">
        <v>20</v>
      </c>
      <c r="D8" s="3" t="s">
        <v>21</v>
      </c>
      <c r="E8" s="7"/>
      <c r="F8" s="16">
        <v>4806</v>
      </c>
      <c r="G8" s="16">
        <v>4802</v>
      </c>
      <c r="H8" s="16">
        <v>4796</v>
      </c>
      <c r="I8" s="16">
        <v>4788</v>
      </c>
      <c r="J8" s="16">
        <v>4791</v>
      </c>
      <c r="K8" s="16">
        <v>4797</v>
      </c>
      <c r="L8" s="16">
        <v>4790</v>
      </c>
      <c r="M8" s="16">
        <v>4784</v>
      </c>
      <c r="N8" s="16">
        <v>4794</v>
      </c>
      <c r="O8" s="16">
        <v>4788</v>
      </c>
      <c r="P8" s="16">
        <v>4790</v>
      </c>
      <c r="Q8" s="16">
        <v>4775</v>
      </c>
      <c r="R8" s="16"/>
      <c r="S8" s="16"/>
      <c r="T8" s="16"/>
      <c r="U8" s="16"/>
      <c r="V8" s="16"/>
      <c r="W8" s="16"/>
      <c r="X8" s="16"/>
      <c r="Y8" s="16"/>
      <c r="Z8" s="16"/>
      <c r="AA8" s="16"/>
      <c r="AB8" s="16"/>
      <c r="AC8" s="16"/>
      <c r="AD8" s="16"/>
      <c r="AE8" s="16"/>
      <c r="AF8" s="16"/>
      <c r="AG8" s="16"/>
      <c r="AH8" s="16"/>
      <c r="AI8" s="16"/>
      <c r="AJ8" s="16"/>
      <c r="AK8" s="16"/>
      <c r="AL8" s="16"/>
      <c r="AM8" s="16"/>
      <c r="AN8" s="16"/>
      <c r="AO8" s="16"/>
      <c r="AP8" s="16"/>
      <c r="AQ8" s="16"/>
      <c r="AR8" s="16"/>
      <c r="AS8" s="16"/>
      <c r="AT8" s="16"/>
      <c r="AU8" s="16"/>
      <c r="AV8" s="16"/>
      <c r="AW8" s="16"/>
      <c r="AX8" s="16"/>
      <c r="AY8" s="16"/>
      <c r="AZ8" s="16"/>
      <c r="BA8" s="16"/>
      <c r="BB8" s="16"/>
      <c r="BC8" s="16"/>
      <c r="BD8" s="16"/>
      <c r="BE8" s="16"/>
      <c r="BF8" s="16"/>
      <c r="BG8" s="16"/>
      <c r="BH8" s="16"/>
      <c r="BI8" s="16"/>
      <c r="BJ8" s="16"/>
      <c r="BK8" s="16"/>
      <c r="BL8" s="16"/>
      <c r="BM8" s="16"/>
      <c r="BN8" s="16"/>
      <c r="BO8" s="16"/>
      <c r="BP8" s="16"/>
      <c r="BQ8" s="16"/>
      <c r="BR8" s="16"/>
      <c r="BS8" s="16"/>
      <c r="BT8" s="16"/>
      <c r="BU8" s="16"/>
      <c r="BV8" s="16"/>
      <c r="BW8" s="16"/>
      <c r="BX8" s="16"/>
      <c r="BY8" s="16"/>
      <c r="BZ8" s="16"/>
      <c r="CA8" s="16"/>
      <c r="CB8" s="16"/>
      <c r="CC8" s="16"/>
      <c r="CD8" s="16"/>
      <c r="CE8" s="16"/>
      <c r="CF8" s="16"/>
      <c r="CG8" s="16"/>
      <c r="CH8" s="16"/>
      <c r="CI8" s="16"/>
      <c r="CJ8" s="16"/>
      <c r="CK8" s="16"/>
      <c r="CL8" s="16"/>
      <c r="CM8" s="16"/>
      <c r="CN8" s="16"/>
      <c r="CO8" s="16"/>
      <c r="CP8" s="16"/>
      <c r="CQ8" s="16"/>
      <c r="CR8" s="16"/>
      <c r="CS8" s="16"/>
      <c r="CT8" s="16"/>
      <c r="CU8" s="16"/>
      <c r="CV8" s="16"/>
      <c r="CW8" s="16"/>
      <c r="CX8" s="16"/>
      <c r="CY8" s="16"/>
      <c r="CZ8" s="16"/>
      <c r="DA8" s="16"/>
      <c r="DB8" s="16"/>
      <c r="DC8" s="16"/>
      <c r="DD8" s="16"/>
      <c r="DE8" s="16"/>
      <c r="DF8" s="16"/>
      <c r="DG8" s="16"/>
      <c r="DH8" s="16"/>
      <c r="DI8" s="16"/>
      <c r="DJ8" s="16"/>
      <c r="DK8" s="16"/>
      <c r="DL8" s="16"/>
      <c r="DM8" s="16"/>
      <c r="DN8" s="16"/>
      <c r="DO8" s="16"/>
      <c r="DP8" s="16"/>
      <c r="DQ8" s="16"/>
      <c r="DR8" s="16"/>
      <c r="DS8" s="16"/>
      <c r="DT8" s="16"/>
      <c r="DU8" s="16"/>
      <c r="DV8" s="16"/>
      <c r="DW8" s="16"/>
      <c r="DX8" s="16"/>
      <c r="DY8" s="16"/>
      <c r="DZ8" s="16"/>
      <c r="EA8" s="16"/>
      <c r="EB8" s="16"/>
      <c r="EC8" s="16"/>
      <c r="ED8" s="16"/>
      <c r="EE8" s="16"/>
      <c r="EF8" s="16"/>
      <c r="EG8" s="16"/>
      <c r="EH8" s="16"/>
      <c r="EI8" s="16"/>
      <c r="EJ8" s="16"/>
      <c r="EK8" s="16"/>
      <c r="EL8" s="16"/>
      <c r="EM8" s="16"/>
      <c r="EN8" s="16"/>
      <c r="EO8" s="16"/>
      <c r="EP8" s="16"/>
      <c r="EQ8" s="16"/>
      <c r="ER8" s="16"/>
      <c r="ES8" s="16"/>
      <c r="ET8" s="16"/>
      <c r="EU8" s="16"/>
      <c r="EV8" s="16"/>
      <c r="EW8" s="16"/>
      <c r="EX8" s="16"/>
      <c r="EY8" s="16"/>
      <c r="EZ8" s="16"/>
      <c r="FA8" s="16"/>
      <c r="FB8" s="16"/>
      <c r="FC8" s="16"/>
      <c r="FD8" s="16"/>
      <c r="FE8" s="16"/>
      <c r="FF8" s="16"/>
      <c r="FG8" s="16"/>
      <c r="FH8" s="16"/>
      <c r="FI8" s="16"/>
      <c r="FJ8" s="16"/>
      <c r="FK8" s="16"/>
      <c r="FL8" s="16"/>
      <c r="FM8" s="16"/>
      <c r="FN8" s="16"/>
      <c r="FO8" s="16"/>
      <c r="FP8" s="16"/>
      <c r="FQ8" s="16"/>
      <c r="FR8" s="16"/>
      <c r="FS8" s="16"/>
      <c r="FT8" s="16"/>
      <c r="FU8" s="16"/>
      <c r="FV8" s="16"/>
      <c r="FW8" s="16"/>
      <c r="FX8" s="16"/>
      <c r="FY8" s="16"/>
      <c r="FZ8" s="16"/>
      <c r="GA8" s="16"/>
      <c r="GB8" s="16"/>
      <c r="GC8" s="16"/>
      <c r="GD8" s="16"/>
      <c r="GE8" s="16"/>
      <c r="GF8" s="16"/>
      <c r="GG8" s="16"/>
      <c r="GH8" s="16"/>
      <c r="GI8" s="16"/>
      <c r="GJ8" s="16"/>
      <c r="GK8" s="16"/>
      <c r="GL8" s="16"/>
      <c r="GM8" s="16"/>
      <c r="GN8" s="16"/>
      <c r="GO8" s="16"/>
      <c r="GP8" s="16"/>
      <c r="GQ8" s="16"/>
      <c r="GR8" s="16"/>
      <c r="GS8" s="16"/>
      <c r="GT8" s="16"/>
      <c r="GU8" s="16"/>
      <c r="GV8" s="16"/>
      <c r="GW8" s="16"/>
      <c r="GX8" s="16"/>
      <c r="GY8" s="16"/>
      <c r="GZ8" s="16"/>
      <c r="HA8" s="16"/>
      <c r="HB8" s="16"/>
      <c r="HC8" s="16"/>
      <c r="HD8" s="16"/>
      <c r="HE8" s="16"/>
      <c r="HF8" s="16"/>
      <c r="HG8" s="16"/>
    </row>
    <row r="9" spans="1:215" ht="13.2" x14ac:dyDescent="0.25">
      <c r="B9" s="9" t="s">
        <v>22</v>
      </c>
      <c r="D9" s="3" t="s">
        <v>21</v>
      </c>
      <c r="E9" s="7"/>
      <c r="F9" s="16">
        <v>4473</v>
      </c>
      <c r="G9" s="16">
        <v>4497</v>
      </c>
      <c r="H9" s="16">
        <v>4553</v>
      </c>
      <c r="I9" s="16">
        <v>4635</v>
      </c>
      <c r="J9" s="16">
        <v>4659</v>
      </c>
      <c r="K9" s="16">
        <v>4671</v>
      </c>
      <c r="L9" s="16">
        <v>4648</v>
      </c>
      <c r="M9" s="16">
        <v>4648</v>
      </c>
      <c r="N9" s="16">
        <v>4654</v>
      </c>
      <c r="O9" s="16">
        <v>4630</v>
      </c>
      <c r="P9" s="16">
        <v>4528</v>
      </c>
      <c r="Q9" s="16">
        <v>4504</v>
      </c>
    </row>
    <row r="10" spans="1:215" ht="13.2" x14ac:dyDescent="0.25">
      <c r="B10" s="9" t="s">
        <v>23</v>
      </c>
      <c r="D10" s="3" t="s">
        <v>21</v>
      </c>
      <c r="E10" s="7"/>
      <c r="F10" s="16">
        <v>339657</v>
      </c>
      <c r="G10" s="16">
        <v>341889</v>
      </c>
      <c r="H10" s="16">
        <v>341835</v>
      </c>
      <c r="I10" s="16">
        <v>342037</v>
      </c>
      <c r="J10" s="16">
        <v>342878</v>
      </c>
      <c r="K10" s="16">
        <v>343598</v>
      </c>
      <c r="L10" s="16">
        <v>345473</v>
      </c>
      <c r="M10" s="16">
        <v>344997</v>
      </c>
      <c r="N10" s="16">
        <v>345899</v>
      </c>
      <c r="O10" s="16">
        <v>346178</v>
      </c>
      <c r="P10" s="16">
        <v>346388</v>
      </c>
      <c r="Q10" s="16">
        <v>346306</v>
      </c>
    </row>
    <row r="11" spans="1:215" ht="13.2" x14ac:dyDescent="0.25">
      <c r="B11" s="9" t="s">
        <v>24</v>
      </c>
      <c r="D11" s="3" t="s">
        <v>21</v>
      </c>
      <c r="E11" s="7"/>
      <c r="F11" s="16">
        <v>320018</v>
      </c>
      <c r="G11" s="16">
        <v>323689</v>
      </c>
      <c r="H11" s="16">
        <v>326102</v>
      </c>
      <c r="I11" s="16">
        <v>327959</v>
      </c>
      <c r="J11" s="16">
        <v>330340</v>
      </c>
      <c r="K11" s="16">
        <v>331464</v>
      </c>
      <c r="L11" s="16">
        <v>331428</v>
      </c>
      <c r="M11" s="16">
        <v>331099</v>
      </c>
      <c r="N11" s="16">
        <v>332565</v>
      </c>
      <c r="O11" s="16">
        <v>332502</v>
      </c>
      <c r="P11" s="16">
        <v>330645</v>
      </c>
      <c r="Q11" s="16">
        <v>329709</v>
      </c>
    </row>
    <row r="12" spans="1:215" ht="13.2" x14ac:dyDescent="0.25">
      <c r="B12" s="9" t="s">
        <v>25</v>
      </c>
      <c r="D12" s="3" t="s">
        <v>21</v>
      </c>
      <c r="E12" s="7">
        <f>IF('2025'!G12="",'2023'!F12,IF('2025'!H12="",SUM('2023'!F12:G12),IF('2025'!I12="",SUM('2023'!F12:H12),IF('2025'!J12="",SUM('2023'!F12:I12),IF('2025'!K12="",SUM('2023'!F12:J12),IF('2025'!L12="",SUM('2023'!F12:K12),IF('2025'!M12="",SUM('2023'!F12:L12),IF('2025'!N12="",SUM('2023'!F12:M12),IF('2025'!O12="",SUM('2023'!F12:N12),IF('2025'!P12="",SUM('2023'!F12:O12),IF('2025'!Q12="",SUM('2023'!F12:P12),SUM('2023'!F12:Q12))))))))))))</f>
        <v>21742015</v>
      </c>
      <c r="F12" s="16">
        <v>1393547</v>
      </c>
      <c r="G12" s="16">
        <v>1488099</v>
      </c>
      <c r="H12" s="16">
        <v>1861851</v>
      </c>
      <c r="I12" s="16">
        <v>1930195</v>
      </c>
      <c r="J12" s="16">
        <v>2311998</v>
      </c>
      <c r="K12" s="16">
        <v>2205040</v>
      </c>
      <c r="L12" s="16">
        <v>1923564</v>
      </c>
      <c r="M12" s="16">
        <v>2235747</v>
      </c>
      <c r="N12" s="16">
        <v>2330714</v>
      </c>
      <c r="O12" s="16">
        <v>2096875</v>
      </c>
      <c r="P12" s="16">
        <v>1964385</v>
      </c>
      <c r="Q12" s="16">
        <v>1833227</v>
      </c>
    </row>
    <row r="13" spans="1:215" ht="13.2" x14ac:dyDescent="0.25">
      <c r="D13" s="3" t="s">
        <v>26</v>
      </c>
      <c r="E13" s="7"/>
      <c r="F13" s="16">
        <v>77.5</v>
      </c>
      <c r="G13" s="16">
        <v>74.3</v>
      </c>
      <c r="H13" s="16">
        <v>49.5</v>
      </c>
      <c r="I13" s="16">
        <v>22.1</v>
      </c>
      <c r="J13" s="16">
        <v>12.5</v>
      </c>
      <c r="K13" s="16">
        <v>6</v>
      </c>
      <c r="L13" s="16">
        <v>0</v>
      </c>
      <c r="M13" s="16">
        <v>3.5</v>
      </c>
      <c r="N13" s="16">
        <v>7.7</v>
      </c>
      <c r="O13" s="16">
        <v>5.9</v>
      </c>
      <c r="P13" s="16">
        <v>7.5</v>
      </c>
      <c r="Q13" s="16">
        <v>9.9</v>
      </c>
    </row>
    <row r="14" spans="1:215" ht="13.2" x14ac:dyDescent="0.25">
      <c r="B14" s="9" t="s">
        <v>25</v>
      </c>
      <c r="C14" s="9" t="s">
        <v>27</v>
      </c>
      <c r="D14" s="3" t="s">
        <v>21</v>
      </c>
      <c r="E14" s="7">
        <f>IF('2025'!G14="",'2023'!F14,IF('2025'!H14="",SUM('2023'!F14:G14),IF('2025'!I14="",SUM('2023'!F14:H14),IF('2025'!J14="",SUM('2023'!F14:I14),IF('2025'!K14="",SUM('2023'!F14:J14),IF('2025'!L14="",SUM('2023'!F14:K14),IF('2025'!M14="",SUM('2023'!F14:L14),IF('2025'!N14="",SUM('2023'!F14:M14),IF('2025'!O14="",SUM('2023'!F14:N14),IF('2025'!P14="",SUM('2023'!F14:O14),IF('2025'!Q14="",SUM('2023'!F14:P14),SUM('2023'!F14:Q14))))))))))))</f>
        <v>17236246</v>
      </c>
      <c r="F14" s="16">
        <v>1107797</v>
      </c>
      <c r="G14" s="16">
        <v>1174884</v>
      </c>
      <c r="H14" s="16">
        <v>1511846</v>
      </c>
      <c r="I14" s="16">
        <v>1542610</v>
      </c>
      <c r="J14" s="16">
        <v>1835767</v>
      </c>
      <c r="K14" s="16">
        <v>1765031</v>
      </c>
      <c r="L14" s="16">
        <v>1479009</v>
      </c>
      <c r="M14" s="16">
        <v>1751421</v>
      </c>
      <c r="N14" s="16">
        <v>1890722</v>
      </c>
      <c r="O14" s="16">
        <v>1635065</v>
      </c>
      <c r="P14" s="16">
        <v>1542094</v>
      </c>
      <c r="Q14" s="16">
        <v>1293691</v>
      </c>
    </row>
    <row r="15" spans="1:215" ht="13.2" x14ac:dyDescent="0.25">
      <c r="C15" s="9" t="s">
        <v>28</v>
      </c>
      <c r="D15" s="3" t="s">
        <v>21</v>
      </c>
      <c r="E15" s="7">
        <f>IF('2025'!G15="",'2023'!F15,IF('2025'!H15="",SUM('2023'!F15:G15),IF('2025'!I15="",SUM('2023'!F15:H15),IF('2025'!J15="",SUM('2023'!F15:I15),IF('2025'!K15="",SUM('2023'!F15:J15),IF('2025'!L15="",SUM('2023'!F15:K15),IF('2025'!M15="",SUM('2023'!F15:L15),IF('2025'!N15="",SUM('2023'!F15:M15),IF('2025'!O15="",SUM('2023'!F15:N15),IF('2025'!P15="",SUM('2023'!F15:O15),IF('2025'!Q15="",SUM('2023'!F15:P15),SUM('2023'!F15:Q15))))))))))))</f>
        <v>4505769</v>
      </c>
      <c r="F15" s="16">
        <v>285750</v>
      </c>
      <c r="G15" s="16">
        <v>313215</v>
      </c>
      <c r="H15" s="16">
        <v>350005</v>
      </c>
      <c r="I15" s="16">
        <v>387585</v>
      </c>
      <c r="J15" s="16">
        <v>476231</v>
      </c>
      <c r="K15" s="16">
        <v>440009</v>
      </c>
      <c r="L15" s="16">
        <v>444555</v>
      </c>
      <c r="M15" s="16">
        <v>484326</v>
      </c>
      <c r="N15" s="16">
        <v>439992</v>
      </c>
      <c r="O15" s="16">
        <v>461810</v>
      </c>
      <c r="P15" s="16">
        <v>422291</v>
      </c>
      <c r="Q15" s="16">
        <v>539536</v>
      </c>
    </row>
    <row r="16" spans="1:215" ht="13.2" x14ac:dyDescent="0.25">
      <c r="C16" s="9" t="s">
        <v>27</v>
      </c>
      <c r="D16" s="3" t="s">
        <v>26</v>
      </c>
      <c r="E16" s="7"/>
      <c r="F16" s="16">
        <v>72.2</v>
      </c>
      <c r="G16" s="16">
        <v>66.900000000000006</v>
      </c>
      <c r="H16" s="16">
        <v>43.9</v>
      </c>
      <c r="I16" s="16">
        <v>18.5</v>
      </c>
      <c r="J16" s="16">
        <v>8.4</v>
      </c>
      <c r="K16" s="16">
        <v>2.7</v>
      </c>
      <c r="L16" s="16">
        <v>-2.8</v>
      </c>
      <c r="M16" s="16">
        <v>1.7</v>
      </c>
      <c r="N16" s="16">
        <v>6.8</v>
      </c>
      <c r="O16" s="16">
        <v>3.6</v>
      </c>
      <c r="P16" s="16">
        <v>6.8</v>
      </c>
      <c r="Q16" s="16">
        <v>7.6</v>
      </c>
    </row>
    <row r="17" spans="1:17" ht="13.2" x14ac:dyDescent="0.25">
      <c r="C17" s="9" t="s">
        <v>28</v>
      </c>
      <c r="D17" s="3" t="s">
        <v>26</v>
      </c>
      <c r="E17" s="7"/>
      <c r="F17" s="16">
        <v>101.6</v>
      </c>
      <c r="G17" s="16">
        <v>108.7</v>
      </c>
      <c r="H17" s="16">
        <v>79.7</v>
      </c>
      <c r="I17" s="16">
        <v>39.1</v>
      </c>
      <c r="J17" s="16">
        <v>31.4</v>
      </c>
      <c r="K17" s="16">
        <v>21.8</v>
      </c>
      <c r="L17" s="16">
        <v>10.7</v>
      </c>
      <c r="M17" s="16">
        <v>10.4</v>
      </c>
      <c r="N17" s="16">
        <v>12</v>
      </c>
      <c r="O17" s="16">
        <v>15</v>
      </c>
      <c r="P17" s="16">
        <v>10.5</v>
      </c>
      <c r="Q17" s="16">
        <v>15.7</v>
      </c>
    </row>
    <row r="18" spans="1:17" ht="13.2" x14ac:dyDescent="0.25">
      <c r="B18" s="9" t="s">
        <v>29</v>
      </c>
      <c r="D18" s="3" t="s">
        <v>21</v>
      </c>
      <c r="E18" s="7">
        <f>IF('2025'!G18="",'2023'!F18,IF('2025'!H18="",SUM('2023'!F18:G18),IF('2025'!I18="",SUM('2023'!F18:H18),IF('2025'!J18="",SUM('2023'!F18:I18),IF('2025'!K18="",SUM('2023'!F18:J18),IF('2025'!L18="",SUM('2023'!F18:K18),IF('2025'!M18="",SUM('2023'!F18:L18),IF('2025'!N18="",SUM('2023'!F18:M18),IF('2025'!O18="",SUM('2023'!F18:N18),IF('2025'!P18="",SUM('2023'!F18:O18),IF('2025'!Q18="",SUM('2023'!F18:P18),SUM('2023'!F18:Q18))))))))))))</f>
        <v>49680470</v>
      </c>
      <c r="F18" s="16">
        <v>3292298</v>
      </c>
      <c r="G18" s="16">
        <v>3447002</v>
      </c>
      <c r="H18" s="16">
        <v>4233560</v>
      </c>
      <c r="I18" s="16">
        <v>4466714</v>
      </c>
      <c r="J18" s="16">
        <v>5183027</v>
      </c>
      <c r="K18" s="16">
        <v>4946921</v>
      </c>
      <c r="L18" s="16">
        <v>4675531</v>
      </c>
      <c r="M18" s="16">
        <v>5195621</v>
      </c>
      <c r="N18" s="16">
        <v>5080789</v>
      </c>
      <c r="O18" s="16">
        <v>4904256</v>
      </c>
      <c r="P18" s="16">
        <v>4254751</v>
      </c>
      <c r="Q18" s="16">
        <v>3918745</v>
      </c>
    </row>
    <row r="19" spans="1:17" ht="13.2" x14ac:dyDescent="0.25">
      <c r="D19" s="3" t="s">
        <v>26</v>
      </c>
      <c r="E19" s="7"/>
      <c r="F19" s="16">
        <v>54.3</v>
      </c>
      <c r="G19" s="16">
        <v>54.6</v>
      </c>
      <c r="H19" s="16">
        <v>38.200000000000003</v>
      </c>
      <c r="I19" s="16">
        <v>17.8</v>
      </c>
      <c r="J19" s="16">
        <v>12.4</v>
      </c>
      <c r="K19" s="16">
        <v>5</v>
      </c>
      <c r="L19" s="16">
        <v>0.9</v>
      </c>
      <c r="M19" s="16">
        <v>3</v>
      </c>
      <c r="N19" s="16">
        <v>4.5999999999999996</v>
      </c>
      <c r="O19" s="16">
        <v>2.9</v>
      </c>
      <c r="P19" s="16">
        <v>5</v>
      </c>
      <c r="Q19" s="16">
        <v>7.7</v>
      </c>
    </row>
    <row r="20" spans="1:17" ht="13.2" x14ac:dyDescent="0.25">
      <c r="B20" s="9" t="s">
        <v>29</v>
      </c>
      <c r="C20" s="9" t="s">
        <v>27</v>
      </c>
      <c r="D20" s="3" t="s">
        <v>21</v>
      </c>
      <c r="E20" s="7">
        <f>IF('2025'!G20="",'2023'!F20,IF('2025'!H20="",SUM('2023'!F20:G20),IF('2025'!I20="",SUM('2023'!F20:H20),IF('2025'!J20="",SUM('2023'!F20:I20),IF('2025'!K20="",SUM('2023'!F20:J20),IF('2025'!L20="",SUM('2023'!F20:K20),IF('2025'!M20="",SUM('2023'!F20:L20),IF('2025'!N20="",SUM('2023'!F20:M20),IF('2025'!O20="",SUM('2023'!F20:N20),IF('2025'!P20="",SUM('2023'!F20:O20),IF('2025'!Q20="",SUM('2023'!F20:P20),SUM('2023'!F20:Q20))))))))))))</f>
        <v>40106669</v>
      </c>
      <c r="F20" s="16">
        <v>2678117</v>
      </c>
      <c r="G20" s="16">
        <v>2751902</v>
      </c>
      <c r="H20" s="16">
        <v>3469238</v>
      </c>
      <c r="I20" s="16">
        <v>3661668</v>
      </c>
      <c r="J20" s="16">
        <v>4181287</v>
      </c>
      <c r="K20" s="16">
        <v>4020821</v>
      </c>
      <c r="L20" s="16">
        <v>3715596</v>
      </c>
      <c r="M20" s="16">
        <v>4106472</v>
      </c>
      <c r="N20" s="16">
        <v>4175253</v>
      </c>
      <c r="O20" s="16">
        <v>3921912</v>
      </c>
      <c r="P20" s="16">
        <v>3424403</v>
      </c>
      <c r="Q20" s="16">
        <v>2915811</v>
      </c>
    </row>
    <row r="21" spans="1:17" ht="13.2" x14ac:dyDescent="0.25">
      <c r="C21" s="9" t="s">
        <v>28</v>
      </c>
      <c r="D21" s="3" t="s">
        <v>21</v>
      </c>
      <c r="E21" s="7">
        <f>IF('2025'!G21="",'2023'!F21,IF('2025'!H21="",SUM('2023'!F21:G21),IF('2025'!I21="",SUM('2023'!F21:H21),IF('2025'!J21="",SUM('2023'!F21:I21),IF('2025'!K21="",SUM('2023'!F21:J21),IF('2025'!L21="",SUM('2023'!F21:K21),IF('2025'!M21="",SUM('2023'!F21:L21),IF('2025'!N21="",SUM('2023'!F21:M21),IF('2025'!O21="",SUM('2023'!F21:N21),IF('2025'!P21="",SUM('2023'!F21:O21),IF('2025'!Q21="",SUM('2023'!F21:P21),SUM('2023'!F21:Q21))))))))))))</f>
        <v>9573801</v>
      </c>
      <c r="F21" s="16">
        <v>614181</v>
      </c>
      <c r="G21" s="16">
        <v>695100</v>
      </c>
      <c r="H21" s="16">
        <v>764322</v>
      </c>
      <c r="I21" s="16">
        <v>805046</v>
      </c>
      <c r="J21" s="16">
        <v>1001740</v>
      </c>
      <c r="K21" s="16">
        <v>926100</v>
      </c>
      <c r="L21" s="16">
        <v>959935</v>
      </c>
      <c r="M21" s="16">
        <v>1089149</v>
      </c>
      <c r="N21" s="16">
        <v>905536</v>
      </c>
      <c r="O21" s="16">
        <v>982344</v>
      </c>
      <c r="P21" s="16">
        <v>830348</v>
      </c>
      <c r="Q21" s="16">
        <v>1002934</v>
      </c>
    </row>
    <row r="22" spans="1:17" ht="13.2" x14ac:dyDescent="0.25">
      <c r="C22" s="9" t="s">
        <v>27</v>
      </c>
      <c r="D22" s="3" t="s">
        <v>26</v>
      </c>
      <c r="E22" s="7"/>
      <c r="F22" s="16">
        <v>47.9</v>
      </c>
      <c r="G22" s="16">
        <v>46.8</v>
      </c>
      <c r="H22" s="16">
        <v>32.1</v>
      </c>
      <c r="I22" s="16">
        <v>14.4</v>
      </c>
      <c r="J22" s="16">
        <v>8.6</v>
      </c>
      <c r="K22" s="16">
        <v>1.8</v>
      </c>
      <c r="L22" s="16">
        <v>-1.2</v>
      </c>
      <c r="M22" s="16">
        <v>1.1000000000000001</v>
      </c>
      <c r="N22" s="16">
        <v>4</v>
      </c>
      <c r="O22" s="16">
        <v>1.2</v>
      </c>
      <c r="P22" s="16">
        <v>4.7</v>
      </c>
      <c r="Q22" s="16">
        <v>5.9</v>
      </c>
    </row>
    <row r="23" spans="1:17" ht="13.2" x14ac:dyDescent="0.25">
      <c r="C23" s="9" t="s">
        <v>28</v>
      </c>
      <c r="D23" s="3" t="s">
        <v>26</v>
      </c>
      <c r="E23" s="7"/>
      <c r="F23" s="16">
        <v>89.9</v>
      </c>
      <c r="G23" s="16">
        <v>96.3</v>
      </c>
      <c r="H23" s="16">
        <v>75</v>
      </c>
      <c r="I23" s="16">
        <v>36.1</v>
      </c>
      <c r="J23" s="16">
        <v>31.6</v>
      </c>
      <c r="K23" s="16">
        <v>22.1</v>
      </c>
      <c r="L23" s="16">
        <v>9.6</v>
      </c>
      <c r="M23" s="16">
        <v>10.6</v>
      </c>
      <c r="N23" s="16">
        <v>7.5</v>
      </c>
      <c r="O23" s="16">
        <v>10.3</v>
      </c>
      <c r="P23" s="16">
        <v>6.5</v>
      </c>
      <c r="Q23" s="16">
        <v>13</v>
      </c>
    </row>
    <row r="24" spans="1:17" ht="13.2" x14ac:dyDescent="0.25">
      <c r="B24" s="9" t="s">
        <v>30</v>
      </c>
      <c r="D24" s="3" t="s">
        <v>21</v>
      </c>
      <c r="E24" s="22">
        <f>E18/E12</f>
        <v>2.2849984235591778</v>
      </c>
      <c r="F24" s="16">
        <v>2.4</v>
      </c>
      <c r="G24" s="16">
        <v>2.2999999999999998</v>
      </c>
      <c r="H24" s="16">
        <v>2.2999999999999998</v>
      </c>
      <c r="I24" s="16">
        <v>2.2999999999999998</v>
      </c>
      <c r="J24" s="16">
        <v>2.2000000000000002</v>
      </c>
      <c r="K24" s="16">
        <v>2.2000000000000002</v>
      </c>
      <c r="L24" s="16">
        <v>2.4</v>
      </c>
      <c r="M24" s="16">
        <v>2.2999999999999998</v>
      </c>
      <c r="N24" s="16">
        <v>2.2000000000000002</v>
      </c>
      <c r="O24" s="16">
        <v>2.2999999999999998</v>
      </c>
      <c r="P24" s="16">
        <v>2.2000000000000002</v>
      </c>
      <c r="Q24" s="16">
        <v>2.1</v>
      </c>
    </row>
    <row r="25" spans="1:17" ht="13.2" x14ac:dyDescent="0.25">
      <c r="B25" s="9" t="s">
        <v>31</v>
      </c>
      <c r="D25" s="3" t="s">
        <v>32</v>
      </c>
      <c r="E25" s="7"/>
      <c r="F25" s="16">
        <v>33.6</v>
      </c>
      <c r="G25" s="16">
        <v>37.799999999999997</v>
      </c>
      <c r="H25" s="16">
        <v>41.5</v>
      </c>
      <c r="I25" s="16">
        <v>43.1</v>
      </c>
      <c r="J25" s="16">
        <v>47.1</v>
      </c>
      <c r="K25" s="16">
        <v>46.1</v>
      </c>
      <c r="L25" s="16">
        <v>41.5</v>
      </c>
      <c r="M25" s="16">
        <v>46.8</v>
      </c>
      <c r="N25" s="16">
        <v>48.3</v>
      </c>
      <c r="O25" s="16">
        <v>45.9</v>
      </c>
      <c r="P25" s="16">
        <v>42.6</v>
      </c>
      <c r="Q25" s="16">
        <v>39</v>
      </c>
    </row>
    <row r="26" spans="1:17" x14ac:dyDescent="0.3">
      <c r="A26" s="13" t="s">
        <v>33</v>
      </c>
      <c r="E26" s="7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</row>
    <row r="27" spans="1:17" ht="13.2" x14ac:dyDescent="0.25">
      <c r="A27" s="9" t="s">
        <v>34</v>
      </c>
      <c r="B27" s="9" t="s">
        <v>20</v>
      </c>
      <c r="D27" s="3" t="s">
        <v>21</v>
      </c>
      <c r="E27" s="7"/>
      <c r="F27" s="16">
        <v>1898</v>
      </c>
      <c r="G27" s="16">
        <v>1896</v>
      </c>
      <c r="H27" s="16">
        <v>1896</v>
      </c>
      <c r="I27" s="16">
        <v>1887</v>
      </c>
      <c r="J27" s="16">
        <v>1888</v>
      </c>
      <c r="K27" s="16">
        <v>1885</v>
      </c>
      <c r="L27" s="16">
        <v>1883</v>
      </c>
      <c r="M27" s="16">
        <v>1880</v>
      </c>
      <c r="N27" s="16">
        <v>1882</v>
      </c>
      <c r="O27" s="16">
        <v>1877</v>
      </c>
      <c r="P27" s="16">
        <v>1877</v>
      </c>
      <c r="Q27" s="16">
        <v>1870</v>
      </c>
    </row>
    <row r="28" spans="1:17" ht="13.2" x14ac:dyDescent="0.25">
      <c r="B28" s="9" t="s">
        <v>22</v>
      </c>
      <c r="D28" s="3" t="s">
        <v>21</v>
      </c>
      <c r="E28" s="7"/>
      <c r="F28" s="16">
        <v>1811</v>
      </c>
      <c r="G28" s="16">
        <v>1824</v>
      </c>
      <c r="H28" s="16">
        <v>1831</v>
      </c>
      <c r="I28" s="16">
        <v>1829</v>
      </c>
      <c r="J28" s="16">
        <v>1840</v>
      </c>
      <c r="K28" s="16">
        <v>1839</v>
      </c>
      <c r="L28" s="16">
        <v>1832</v>
      </c>
      <c r="M28" s="16">
        <v>1828</v>
      </c>
      <c r="N28" s="16">
        <v>1828</v>
      </c>
      <c r="O28" s="16">
        <v>1827</v>
      </c>
      <c r="P28" s="16">
        <v>1817</v>
      </c>
      <c r="Q28" s="16">
        <v>1814</v>
      </c>
    </row>
    <row r="29" spans="1:17" ht="13.2" x14ac:dyDescent="0.25">
      <c r="B29" s="9" t="s">
        <v>23</v>
      </c>
      <c r="D29" s="3" t="s">
        <v>21</v>
      </c>
      <c r="E29" s="7"/>
      <c r="F29" s="16">
        <v>167315</v>
      </c>
      <c r="G29" s="16">
        <v>168271</v>
      </c>
      <c r="H29" s="16">
        <v>168480</v>
      </c>
      <c r="I29" s="16">
        <v>168443</v>
      </c>
      <c r="J29" s="16">
        <v>169275</v>
      </c>
      <c r="K29" s="16">
        <v>169546</v>
      </c>
      <c r="L29" s="16">
        <v>170958</v>
      </c>
      <c r="M29" s="16">
        <v>170552</v>
      </c>
      <c r="N29" s="16">
        <v>170876</v>
      </c>
      <c r="O29" s="16">
        <v>170971</v>
      </c>
      <c r="P29" s="16">
        <v>170915</v>
      </c>
      <c r="Q29" s="16">
        <v>170865</v>
      </c>
    </row>
    <row r="30" spans="1:17" ht="13.2" x14ac:dyDescent="0.25">
      <c r="B30" s="9" t="s">
        <v>24</v>
      </c>
      <c r="D30" s="3" t="s">
        <v>21</v>
      </c>
      <c r="E30" s="7"/>
      <c r="F30" s="16">
        <v>160721</v>
      </c>
      <c r="G30" s="16">
        <v>162513</v>
      </c>
      <c r="H30" s="16">
        <v>162942</v>
      </c>
      <c r="I30" s="16">
        <v>163483</v>
      </c>
      <c r="J30" s="16">
        <v>165072</v>
      </c>
      <c r="K30" s="16">
        <v>165413</v>
      </c>
      <c r="L30" s="16">
        <v>165585</v>
      </c>
      <c r="M30" s="16">
        <v>165126</v>
      </c>
      <c r="N30" s="16">
        <v>165398</v>
      </c>
      <c r="O30" s="16">
        <v>165420</v>
      </c>
      <c r="P30" s="16">
        <v>164766</v>
      </c>
      <c r="Q30" s="16">
        <v>164806</v>
      </c>
    </row>
    <row r="31" spans="1:17" ht="13.2" x14ac:dyDescent="0.25">
      <c r="B31" s="9" t="s">
        <v>25</v>
      </c>
      <c r="D31" s="3" t="s">
        <v>21</v>
      </c>
      <c r="E31" s="7">
        <f>IF('2025'!G31="",'2023'!F31,IF('2025'!H31="",SUM('2023'!F31:G31),IF('2025'!I31="",SUM('2023'!F31:H31),IF('2025'!J31="",SUM('2023'!F31:I31),IF('2025'!K31="",SUM('2023'!F31:J31),IF('2025'!L31="",SUM('2023'!F31:K31),IF('2025'!M31="",SUM('2023'!F31:L31),IF('2025'!N31="",SUM('2023'!F31:M31),IF('2025'!O31="",SUM('2023'!F31:N31),IF('2025'!P31="",SUM('2023'!F31:O31),IF('2025'!Q31="",SUM('2023'!F31:P31),SUM('2023'!F31:Q31))))))))))))</f>
        <v>12373166</v>
      </c>
      <c r="F31" s="16">
        <v>835588</v>
      </c>
      <c r="G31" s="16">
        <v>871842</v>
      </c>
      <c r="H31" s="16">
        <v>1070030</v>
      </c>
      <c r="I31" s="16">
        <v>1093005</v>
      </c>
      <c r="J31" s="16">
        <v>1281805</v>
      </c>
      <c r="K31" s="16">
        <v>1225882</v>
      </c>
      <c r="L31" s="16">
        <v>1073440</v>
      </c>
      <c r="M31" s="16">
        <v>1239108</v>
      </c>
      <c r="N31" s="16">
        <v>1304701</v>
      </c>
      <c r="O31" s="16">
        <v>1201149</v>
      </c>
      <c r="P31" s="16">
        <v>1176616</v>
      </c>
      <c r="Q31" s="16">
        <v>1121512</v>
      </c>
    </row>
    <row r="32" spans="1:17" ht="13.2" x14ac:dyDescent="0.25">
      <c r="D32" s="3" t="s">
        <v>26</v>
      </c>
      <c r="E32" s="7"/>
      <c r="F32" s="16">
        <v>83.5</v>
      </c>
      <c r="G32" s="16">
        <v>74.900000000000006</v>
      </c>
      <c r="H32" s="16">
        <v>51.4</v>
      </c>
      <c r="I32" s="16">
        <v>24.4</v>
      </c>
      <c r="J32" s="16">
        <v>10.9</v>
      </c>
      <c r="K32" s="16">
        <v>6.7</v>
      </c>
      <c r="L32" s="16">
        <v>0.3</v>
      </c>
      <c r="M32" s="16">
        <v>4.4000000000000004</v>
      </c>
      <c r="N32" s="16">
        <v>6.9</v>
      </c>
      <c r="O32" s="16">
        <v>6.3</v>
      </c>
      <c r="P32" s="16">
        <v>8.3000000000000007</v>
      </c>
      <c r="Q32" s="16">
        <v>10</v>
      </c>
    </row>
    <row r="33" spans="1:17" ht="13.2" x14ac:dyDescent="0.25">
      <c r="B33" s="9" t="s">
        <v>25</v>
      </c>
      <c r="C33" s="9" t="s">
        <v>27</v>
      </c>
      <c r="D33" s="3" t="s">
        <v>21</v>
      </c>
      <c r="E33" s="7">
        <f>IF('2025'!G33="",'2023'!F33,IF('2025'!H33="",SUM('2023'!F33:G33),IF('2025'!I33="",SUM('2023'!F33:H33),IF('2025'!J33="",SUM('2023'!F33:I33),IF('2025'!K33="",SUM('2023'!F33:J33),IF('2025'!L33="",SUM('2023'!F33:K33),IF('2025'!M33="",SUM('2023'!F33:L33),IF('2025'!N33="",SUM('2023'!F33:M33),IF('2025'!O33="",SUM('2023'!F33:N33),IF('2025'!P33="",SUM('2023'!F33:O33),IF('2025'!Q33="",SUM('2023'!F33:P33),SUM('2023'!F33:Q33))))))))))))</f>
        <v>9462368</v>
      </c>
      <c r="F33" s="16">
        <v>649928</v>
      </c>
      <c r="G33" s="16">
        <v>675608</v>
      </c>
      <c r="H33" s="16">
        <v>842888</v>
      </c>
      <c r="I33" s="16">
        <v>839753</v>
      </c>
      <c r="J33" s="16">
        <v>969008</v>
      </c>
      <c r="K33" s="16">
        <v>938802</v>
      </c>
      <c r="L33" s="16">
        <v>797945</v>
      </c>
      <c r="M33" s="16">
        <v>933645</v>
      </c>
      <c r="N33" s="16">
        <v>1021642</v>
      </c>
      <c r="O33" s="16">
        <v>898025</v>
      </c>
      <c r="P33" s="16">
        <v>895124</v>
      </c>
      <c r="Q33" s="16">
        <v>773251</v>
      </c>
    </row>
    <row r="34" spans="1:17" ht="13.2" x14ac:dyDescent="0.25">
      <c r="C34" s="9" t="s">
        <v>28</v>
      </c>
      <c r="D34" s="3" t="s">
        <v>21</v>
      </c>
      <c r="E34" s="7">
        <f>IF('2025'!G34="",'2023'!F34,IF('2025'!H34="",SUM('2023'!F34:G34),IF('2025'!I34="",SUM('2023'!F34:H34),IF('2025'!J34="",SUM('2023'!F34:I34),IF('2025'!K34="",SUM('2023'!F34:J34),IF('2025'!L34="",SUM('2023'!F34:K34),IF('2025'!M34="",SUM('2023'!F34:L34),IF('2025'!N34="",SUM('2023'!F34:M34),IF('2025'!O34="",SUM('2023'!F34:N34),IF('2025'!P34="",SUM('2023'!F34:O34),IF('2025'!Q34="",SUM('2023'!F34:P34),SUM('2023'!F34:Q34))))))))))))</f>
        <v>2910798</v>
      </c>
      <c r="F34" s="16">
        <v>185660</v>
      </c>
      <c r="G34" s="16">
        <v>196234</v>
      </c>
      <c r="H34" s="16">
        <v>227142</v>
      </c>
      <c r="I34" s="16">
        <v>253252</v>
      </c>
      <c r="J34" s="16">
        <v>312797</v>
      </c>
      <c r="K34" s="16">
        <v>287080</v>
      </c>
      <c r="L34" s="16">
        <v>275495</v>
      </c>
      <c r="M34" s="16">
        <v>305463</v>
      </c>
      <c r="N34" s="16">
        <v>283059</v>
      </c>
      <c r="O34" s="16">
        <v>303124</v>
      </c>
      <c r="P34" s="16">
        <v>281492</v>
      </c>
      <c r="Q34" s="16">
        <v>348261</v>
      </c>
    </row>
    <row r="35" spans="1:17" ht="13.2" x14ac:dyDescent="0.25">
      <c r="C35" s="9" t="s">
        <v>27</v>
      </c>
      <c r="D35" s="3" t="s">
        <v>26</v>
      </c>
      <c r="E35" s="7"/>
      <c r="F35" s="16">
        <v>78</v>
      </c>
      <c r="G35" s="16">
        <v>67.400000000000006</v>
      </c>
      <c r="H35" s="16">
        <v>45.8</v>
      </c>
      <c r="I35" s="16">
        <v>20.7</v>
      </c>
      <c r="J35" s="16">
        <v>5</v>
      </c>
      <c r="K35" s="16">
        <v>2.8</v>
      </c>
      <c r="L35" s="16">
        <v>-2.5</v>
      </c>
      <c r="M35" s="16">
        <v>2.8</v>
      </c>
      <c r="N35" s="16">
        <v>6.1</v>
      </c>
      <c r="O35" s="16">
        <v>4.0999999999999996</v>
      </c>
      <c r="P35" s="16">
        <v>8.1</v>
      </c>
      <c r="Q35" s="16">
        <v>7.4</v>
      </c>
    </row>
    <row r="36" spans="1:17" ht="13.2" x14ac:dyDescent="0.25">
      <c r="C36" s="9" t="s">
        <v>28</v>
      </c>
      <c r="D36" s="3" t="s">
        <v>26</v>
      </c>
      <c r="E36" s="7"/>
      <c r="F36" s="16">
        <v>105.7</v>
      </c>
      <c r="G36" s="16">
        <v>106.7</v>
      </c>
      <c r="H36" s="16">
        <v>76.599999999999994</v>
      </c>
      <c r="I36" s="16">
        <v>38.299999999999997</v>
      </c>
      <c r="J36" s="16">
        <v>34.6</v>
      </c>
      <c r="K36" s="16">
        <v>21.9</v>
      </c>
      <c r="L36" s="16">
        <v>9.3000000000000007</v>
      </c>
      <c r="M36" s="16">
        <v>9.8000000000000007</v>
      </c>
      <c r="N36" s="16">
        <v>10.199999999999999</v>
      </c>
      <c r="O36" s="16">
        <v>13.4</v>
      </c>
      <c r="P36" s="16">
        <v>8.8000000000000007</v>
      </c>
      <c r="Q36" s="16">
        <v>16.100000000000001</v>
      </c>
    </row>
    <row r="37" spans="1:17" ht="13.2" x14ac:dyDescent="0.25">
      <c r="B37" s="9" t="s">
        <v>29</v>
      </c>
      <c r="D37" s="3" t="s">
        <v>21</v>
      </c>
      <c r="E37" s="7">
        <f>IF('2025'!G37="",'2023'!F37,IF('2025'!H37="",SUM('2023'!F37:G37),IF('2025'!I37="",SUM('2023'!F37:H37),IF('2025'!J37="",SUM('2023'!F37:I37),IF('2025'!K37="",SUM('2023'!F37:J37),IF('2025'!L37="",SUM('2023'!F37:K37),IF('2025'!M37="",SUM('2023'!F37:L37),IF('2025'!N37="",SUM('2023'!F37:M37),IF('2025'!O37="",SUM('2023'!F37:N37),IF('2025'!P37="",SUM('2023'!F37:O37),IF('2025'!Q37="",SUM('2023'!F37:P37),SUM('2023'!F37:Q37))))))))))))</f>
        <v>21806526</v>
      </c>
      <c r="F37" s="16">
        <v>1465343</v>
      </c>
      <c r="G37" s="16">
        <v>1521681</v>
      </c>
      <c r="H37" s="16">
        <v>1871445</v>
      </c>
      <c r="I37" s="16">
        <v>1928413</v>
      </c>
      <c r="J37" s="16">
        <v>2259241</v>
      </c>
      <c r="K37" s="16">
        <v>2150700</v>
      </c>
      <c r="L37" s="16">
        <v>1936298</v>
      </c>
      <c r="M37" s="16">
        <v>2231881</v>
      </c>
      <c r="N37" s="16">
        <v>2273765</v>
      </c>
      <c r="O37" s="16">
        <v>2169769</v>
      </c>
      <c r="P37" s="16">
        <v>1997990</v>
      </c>
      <c r="Q37" s="16">
        <v>1904871</v>
      </c>
    </row>
    <row r="38" spans="1:17" ht="13.2" x14ac:dyDescent="0.25">
      <c r="D38" s="3" t="s">
        <v>26</v>
      </c>
      <c r="E38" s="7"/>
      <c r="F38" s="16">
        <v>73.3</v>
      </c>
      <c r="G38" s="16">
        <v>66.8</v>
      </c>
      <c r="H38" s="16">
        <v>45.8</v>
      </c>
      <c r="I38" s="16">
        <v>20.399999999999999</v>
      </c>
      <c r="J38" s="16">
        <v>12.3</v>
      </c>
      <c r="K38" s="16">
        <v>5.6</v>
      </c>
      <c r="L38" s="16">
        <v>1</v>
      </c>
      <c r="M38" s="16">
        <v>4</v>
      </c>
      <c r="N38" s="16">
        <v>5.4</v>
      </c>
      <c r="O38" s="16">
        <v>3.6</v>
      </c>
      <c r="P38" s="16">
        <v>6.7</v>
      </c>
      <c r="Q38" s="16">
        <v>9</v>
      </c>
    </row>
    <row r="39" spans="1:17" ht="13.2" x14ac:dyDescent="0.25">
      <c r="B39" s="9" t="s">
        <v>29</v>
      </c>
      <c r="C39" s="9" t="s">
        <v>27</v>
      </c>
      <c r="D39" s="3" t="s">
        <v>21</v>
      </c>
      <c r="E39" s="7">
        <f>IF('2025'!G39="",'2023'!F39,IF('2025'!H39="",SUM('2023'!F39:G39),IF('2025'!I39="",SUM('2023'!F39:H39),IF('2025'!J39="",SUM('2023'!F39:I39),IF('2025'!K39="",SUM('2023'!F39:J39),IF('2025'!L39="",SUM('2023'!F39:K39),IF('2025'!M39="",SUM('2023'!F39:L39),IF('2025'!N39="",SUM('2023'!F39:M39),IF('2025'!O39="",SUM('2023'!F39:N39),IF('2025'!P39="",SUM('2023'!F39:O39),IF('2025'!Q39="",SUM('2023'!F39:P39),SUM('2023'!F39:Q39))))))))))))</f>
        <v>16283154</v>
      </c>
      <c r="F39" s="16">
        <v>1118047</v>
      </c>
      <c r="G39" s="16">
        <v>1151388</v>
      </c>
      <c r="H39" s="16">
        <v>1430349</v>
      </c>
      <c r="I39" s="16">
        <v>1460110</v>
      </c>
      <c r="J39" s="16">
        <v>1659791</v>
      </c>
      <c r="K39" s="16">
        <v>1595750</v>
      </c>
      <c r="L39" s="16">
        <v>1420150</v>
      </c>
      <c r="M39" s="16">
        <v>1640149</v>
      </c>
      <c r="N39" s="16">
        <v>1740528</v>
      </c>
      <c r="O39" s="16">
        <v>1581640</v>
      </c>
      <c r="P39" s="16">
        <v>1485252</v>
      </c>
      <c r="Q39" s="16">
        <v>1291832</v>
      </c>
    </row>
    <row r="40" spans="1:17" ht="13.2" x14ac:dyDescent="0.25">
      <c r="C40" s="9" t="s">
        <v>28</v>
      </c>
      <c r="D40" s="3" t="s">
        <v>21</v>
      </c>
      <c r="E40" s="7">
        <f>IF('2025'!G40="",'2023'!F40,IF('2025'!H40="",SUM('2023'!F40:G40),IF('2025'!I40="",SUM('2023'!F40:H40),IF('2025'!J40="",SUM('2023'!F40:I40),IF('2025'!K40="",SUM('2023'!F40:J40),IF('2025'!L40="",SUM('2023'!F40:K40),IF('2025'!M40="",SUM('2023'!F40:L40),IF('2025'!N40="",SUM('2023'!F40:M40),IF('2025'!O40="",SUM('2023'!F40:N40),IF('2025'!P40="",SUM('2023'!F40:O40),IF('2025'!Q40="",SUM('2023'!F40:P40),SUM('2023'!F40:Q40))))))))))))</f>
        <v>5523372</v>
      </c>
      <c r="F40" s="16">
        <v>347296</v>
      </c>
      <c r="G40" s="16">
        <v>370293</v>
      </c>
      <c r="H40" s="16">
        <v>441096</v>
      </c>
      <c r="I40" s="16">
        <v>468303</v>
      </c>
      <c r="J40" s="16">
        <v>599450</v>
      </c>
      <c r="K40" s="16">
        <v>554950</v>
      </c>
      <c r="L40" s="16">
        <v>516148</v>
      </c>
      <c r="M40" s="16">
        <v>591732</v>
      </c>
      <c r="N40" s="16">
        <v>533237</v>
      </c>
      <c r="O40" s="16">
        <v>588129</v>
      </c>
      <c r="P40" s="16">
        <v>512738</v>
      </c>
      <c r="Q40" s="16">
        <v>613039</v>
      </c>
    </row>
    <row r="41" spans="1:17" ht="13.2" x14ac:dyDescent="0.25">
      <c r="C41" s="9" t="s">
        <v>27</v>
      </c>
      <c r="D41" s="3" t="s">
        <v>26</v>
      </c>
      <c r="E41" s="7"/>
      <c r="F41" s="16">
        <v>66.099999999999994</v>
      </c>
      <c r="G41" s="16">
        <v>58.3</v>
      </c>
      <c r="H41" s="16">
        <v>37.9</v>
      </c>
      <c r="I41" s="16">
        <v>15.8</v>
      </c>
      <c r="J41" s="16">
        <v>5.0999999999999996</v>
      </c>
      <c r="K41" s="16">
        <v>0.4</v>
      </c>
      <c r="L41" s="16">
        <v>-1.6</v>
      </c>
      <c r="M41" s="16">
        <v>1.9</v>
      </c>
      <c r="N41" s="16">
        <v>4.8</v>
      </c>
      <c r="O41" s="16">
        <v>1.5</v>
      </c>
      <c r="P41" s="16">
        <v>6.7</v>
      </c>
      <c r="Q41" s="16">
        <v>6.7</v>
      </c>
    </row>
    <row r="42" spans="1:17" ht="13.2" x14ac:dyDescent="0.25">
      <c r="C42" s="9" t="s">
        <v>28</v>
      </c>
      <c r="D42" s="3" t="s">
        <v>26</v>
      </c>
      <c r="E42" s="7"/>
      <c r="F42" s="16">
        <v>101.3</v>
      </c>
      <c r="G42" s="16">
        <v>100.6</v>
      </c>
      <c r="H42" s="16">
        <v>79</v>
      </c>
      <c r="I42" s="16">
        <v>37.6</v>
      </c>
      <c r="J42" s="16">
        <v>38.799999999999997</v>
      </c>
      <c r="K42" s="16">
        <v>24.1</v>
      </c>
      <c r="L42" s="16">
        <v>9</v>
      </c>
      <c r="M42" s="16">
        <v>10.1</v>
      </c>
      <c r="N42" s="16">
        <v>7.2</v>
      </c>
      <c r="O42" s="16">
        <v>9.6999999999999993</v>
      </c>
      <c r="P42" s="16">
        <v>6.8</v>
      </c>
      <c r="Q42" s="16">
        <v>14.4</v>
      </c>
    </row>
    <row r="43" spans="1:17" ht="13.2" x14ac:dyDescent="0.25">
      <c r="B43" s="9" t="s">
        <v>30</v>
      </c>
      <c r="D43" s="3" t="s">
        <v>21</v>
      </c>
      <c r="E43" s="7"/>
      <c r="F43" s="16">
        <v>1.8</v>
      </c>
      <c r="G43" s="16">
        <v>1.7</v>
      </c>
      <c r="H43" s="16">
        <v>1.7</v>
      </c>
      <c r="I43" s="16">
        <v>1.8</v>
      </c>
      <c r="J43" s="16">
        <v>1.8</v>
      </c>
      <c r="K43" s="16">
        <v>1.8</v>
      </c>
      <c r="L43" s="16">
        <v>1.8</v>
      </c>
      <c r="M43" s="16">
        <v>1.8</v>
      </c>
      <c r="N43" s="16">
        <v>1.7</v>
      </c>
      <c r="O43" s="16">
        <v>1.8</v>
      </c>
      <c r="P43" s="16">
        <v>1.7</v>
      </c>
      <c r="Q43" s="16">
        <v>1.7</v>
      </c>
    </row>
    <row r="44" spans="1:17" ht="13.2" x14ac:dyDescent="0.25">
      <c r="B44" s="9" t="s">
        <v>31</v>
      </c>
      <c r="D44" s="3" t="s">
        <v>32</v>
      </c>
      <c r="E44" s="7"/>
      <c r="F44" s="16">
        <v>30.2</v>
      </c>
      <c r="G44" s="16">
        <v>33.6</v>
      </c>
      <c r="H44" s="16">
        <v>37.299999999999997</v>
      </c>
      <c r="I44" s="16">
        <v>39.4</v>
      </c>
      <c r="J44" s="16">
        <v>44.2</v>
      </c>
      <c r="K44" s="16">
        <v>43.4</v>
      </c>
      <c r="L44" s="16">
        <v>38</v>
      </c>
      <c r="M44" s="16">
        <v>43.7</v>
      </c>
      <c r="N44" s="16">
        <v>45.9</v>
      </c>
      <c r="O44" s="16">
        <v>42.4</v>
      </c>
      <c r="P44" s="16">
        <v>40.6</v>
      </c>
      <c r="Q44" s="16">
        <v>38.5</v>
      </c>
    </row>
    <row r="45" spans="1:17" ht="13.2" x14ac:dyDescent="0.25">
      <c r="A45" s="9" t="s">
        <v>35</v>
      </c>
      <c r="B45" s="9" t="s">
        <v>20</v>
      </c>
      <c r="D45" s="3" t="s">
        <v>21</v>
      </c>
      <c r="E45" s="7"/>
      <c r="F45" s="16">
        <v>308</v>
      </c>
      <c r="G45" s="16">
        <v>304</v>
      </c>
      <c r="H45" s="16">
        <v>300</v>
      </c>
      <c r="I45" s="16">
        <v>300</v>
      </c>
      <c r="J45" s="16">
        <v>300</v>
      </c>
      <c r="K45" s="16">
        <v>300</v>
      </c>
      <c r="L45" s="16">
        <v>296</v>
      </c>
      <c r="M45" s="16">
        <v>295</v>
      </c>
      <c r="N45" s="16">
        <v>295</v>
      </c>
      <c r="O45" s="16">
        <v>293</v>
      </c>
      <c r="P45" s="16">
        <v>293</v>
      </c>
      <c r="Q45" s="16">
        <v>290</v>
      </c>
    </row>
    <row r="46" spans="1:17" ht="13.2" x14ac:dyDescent="0.25">
      <c r="B46" s="9" t="s">
        <v>22</v>
      </c>
      <c r="D46" s="3" t="s">
        <v>21</v>
      </c>
      <c r="E46" s="7"/>
      <c r="F46" s="16">
        <v>292</v>
      </c>
      <c r="G46" s="16">
        <v>289</v>
      </c>
      <c r="H46" s="16">
        <v>286</v>
      </c>
      <c r="I46" s="16">
        <v>289</v>
      </c>
      <c r="J46" s="16">
        <v>289</v>
      </c>
      <c r="K46" s="16">
        <v>290</v>
      </c>
      <c r="L46" s="16">
        <v>285</v>
      </c>
      <c r="M46" s="16">
        <v>284</v>
      </c>
      <c r="N46" s="16">
        <v>283</v>
      </c>
      <c r="O46" s="16">
        <v>282</v>
      </c>
      <c r="P46" s="16">
        <v>278</v>
      </c>
      <c r="Q46" s="16">
        <v>280</v>
      </c>
    </row>
    <row r="47" spans="1:17" ht="13.2" x14ac:dyDescent="0.25">
      <c r="B47" s="9" t="s">
        <v>23</v>
      </c>
      <c r="D47" s="3" t="s">
        <v>21</v>
      </c>
      <c r="E47" s="7"/>
      <c r="F47" s="16">
        <v>6341</v>
      </c>
      <c r="G47" s="16">
        <v>6256</v>
      </c>
      <c r="H47" s="16">
        <v>6165</v>
      </c>
      <c r="I47" s="16">
        <v>6184</v>
      </c>
      <c r="J47" s="16">
        <v>6223</v>
      </c>
      <c r="K47" s="16">
        <v>6223</v>
      </c>
      <c r="L47" s="16">
        <v>6221</v>
      </c>
      <c r="M47" s="16">
        <v>6186</v>
      </c>
      <c r="N47" s="16">
        <v>6173</v>
      </c>
      <c r="O47" s="16">
        <v>6154</v>
      </c>
      <c r="P47" s="16">
        <v>6160</v>
      </c>
      <c r="Q47" s="16">
        <v>6128</v>
      </c>
    </row>
    <row r="48" spans="1:17" ht="13.2" x14ac:dyDescent="0.25">
      <c r="B48" s="9" t="s">
        <v>24</v>
      </c>
      <c r="D48" s="3" t="s">
        <v>21</v>
      </c>
      <c r="E48" s="7"/>
      <c r="F48" s="16">
        <v>5929</v>
      </c>
      <c r="G48" s="16">
        <v>5865</v>
      </c>
      <c r="H48" s="16">
        <v>5764</v>
      </c>
      <c r="I48" s="16">
        <v>5811</v>
      </c>
      <c r="J48" s="16">
        <v>5857</v>
      </c>
      <c r="K48" s="16">
        <v>5901</v>
      </c>
      <c r="L48" s="16">
        <v>5899</v>
      </c>
      <c r="M48" s="16">
        <v>5877</v>
      </c>
      <c r="N48" s="16">
        <v>5876</v>
      </c>
      <c r="O48" s="16">
        <v>5861</v>
      </c>
      <c r="P48" s="16">
        <v>5799</v>
      </c>
      <c r="Q48" s="16">
        <v>5781</v>
      </c>
    </row>
    <row r="49" spans="1:17" ht="13.2" x14ac:dyDescent="0.25">
      <c r="B49" s="9" t="s">
        <v>25</v>
      </c>
      <c r="D49" s="3" t="s">
        <v>21</v>
      </c>
      <c r="E49" s="7">
        <f>IF('2025'!G49="",'2023'!F49,IF('2025'!H49="",SUM('2023'!F49:G49),IF('2025'!I49="",SUM('2023'!F49:H49),IF('2025'!J49="",SUM('2023'!F49:I49),IF('2025'!K49="",SUM('2023'!F49:J49),IF('2025'!L49="",SUM('2023'!F49:K49),IF('2025'!M49="",SUM('2023'!F49:L49),IF('2025'!N49="",SUM('2023'!F49:M49),IF('2025'!O49="",SUM('2023'!F49:N49),IF('2025'!P49="",SUM('2023'!F49:O49),IF('2025'!Q49="",SUM('2023'!F49:P49),SUM('2023'!F49:Q49))))))))))))</f>
        <v>243900</v>
      </c>
      <c r="F49" s="16">
        <v>16066</v>
      </c>
      <c r="G49" s="16">
        <v>17774</v>
      </c>
      <c r="H49" s="16">
        <v>18585</v>
      </c>
      <c r="I49" s="16">
        <v>21577</v>
      </c>
      <c r="J49" s="16">
        <v>27194</v>
      </c>
      <c r="K49" s="16">
        <v>26135</v>
      </c>
      <c r="L49" s="16">
        <v>23407</v>
      </c>
      <c r="M49" s="16">
        <v>25992</v>
      </c>
      <c r="N49" s="16">
        <v>26790</v>
      </c>
      <c r="O49" s="16">
        <v>22462</v>
      </c>
      <c r="P49" s="16">
        <v>17918</v>
      </c>
      <c r="Q49" s="16">
        <v>17007</v>
      </c>
    </row>
    <row r="50" spans="1:17" ht="13.2" x14ac:dyDescent="0.25">
      <c r="D50" s="3" t="s">
        <v>26</v>
      </c>
      <c r="E50" s="7"/>
      <c r="F50" s="16">
        <v>33.299999999999997</v>
      </c>
      <c r="G50" s="16">
        <v>31.8</v>
      </c>
      <c r="H50" s="16">
        <v>20.5</v>
      </c>
      <c r="I50" s="16">
        <v>11.7</v>
      </c>
      <c r="J50" s="16">
        <v>8.6</v>
      </c>
      <c r="K50" s="16">
        <v>0.5</v>
      </c>
      <c r="L50" s="16">
        <v>-4.5999999999999996</v>
      </c>
      <c r="M50" s="16">
        <v>-6.3</v>
      </c>
      <c r="N50" s="16">
        <v>-0.7</v>
      </c>
      <c r="O50" s="16">
        <v>-8.1999999999999993</v>
      </c>
      <c r="P50" s="16">
        <v>-13.3</v>
      </c>
      <c r="Q50" s="16">
        <v>-3.3</v>
      </c>
    </row>
    <row r="51" spans="1:17" ht="13.2" x14ac:dyDescent="0.25">
      <c r="B51" s="9" t="s">
        <v>25</v>
      </c>
      <c r="C51" s="9" t="s">
        <v>27</v>
      </c>
      <c r="D51" s="3" t="s">
        <v>21</v>
      </c>
      <c r="E51" s="7">
        <f>IF('2025'!G51="",'2023'!F51,IF('2025'!H51="",SUM('2023'!F51:G51),IF('2025'!I51="",SUM('2023'!F51:H51),IF('2025'!J51="",SUM('2023'!F51:I51),IF('2025'!K51="",SUM('2023'!F51:J51),IF('2025'!L51="",SUM('2023'!F51:K51),IF('2025'!M51="",SUM('2023'!F51:L51),IF('2025'!N51="",SUM('2023'!F51:M51),IF('2025'!O51="",SUM('2023'!F51:N51),IF('2025'!P51="",SUM('2023'!F51:O51),IF('2025'!Q51="",SUM('2023'!F51:P51),SUM('2023'!F51:Q51))))))))))))</f>
        <v>214377</v>
      </c>
      <c r="F51" s="16">
        <v>13351</v>
      </c>
      <c r="G51" s="16">
        <v>14538</v>
      </c>
      <c r="H51" s="16">
        <v>16357</v>
      </c>
      <c r="I51" s="16">
        <v>19184</v>
      </c>
      <c r="J51" s="16">
        <v>24257</v>
      </c>
      <c r="K51" s="16">
        <v>23169</v>
      </c>
      <c r="L51" s="16">
        <v>20703</v>
      </c>
      <c r="M51" s="16">
        <v>22942</v>
      </c>
      <c r="N51" s="16">
        <v>23922</v>
      </c>
      <c r="O51" s="16">
        <v>19931</v>
      </c>
      <c r="P51" s="16">
        <v>16023</v>
      </c>
      <c r="Q51" s="16">
        <v>14561</v>
      </c>
    </row>
    <row r="52" spans="1:17" ht="13.2" x14ac:dyDescent="0.25">
      <c r="C52" s="9" t="s">
        <v>28</v>
      </c>
      <c r="D52" s="3" t="s">
        <v>21</v>
      </c>
      <c r="E52" s="7">
        <f>IF('2025'!G52="",'2023'!F52,IF('2025'!H52="",SUM('2023'!F52:G52),IF('2025'!I52="",SUM('2023'!F52:H52),IF('2025'!J52="",SUM('2023'!F52:I52),IF('2025'!K52="",SUM('2023'!F52:J52),IF('2025'!L52="",SUM('2023'!F52:K52),IF('2025'!M52="",SUM('2023'!F52:L52),IF('2025'!N52="",SUM('2023'!F52:M52),IF('2025'!O52="",SUM('2023'!F52:N52),IF('2025'!P52="",SUM('2023'!F52:O52),IF('2025'!Q52="",SUM('2023'!F52:P52),SUM('2023'!F52:Q52))))))))))))</f>
        <v>29523</v>
      </c>
      <c r="F52" s="16">
        <v>2715</v>
      </c>
      <c r="G52" s="16">
        <v>3236</v>
      </c>
      <c r="H52" s="16">
        <v>2228</v>
      </c>
      <c r="I52" s="16">
        <v>2393</v>
      </c>
      <c r="J52" s="16">
        <v>2937</v>
      </c>
      <c r="K52" s="16">
        <v>2966</v>
      </c>
      <c r="L52" s="16">
        <v>2704</v>
      </c>
      <c r="M52" s="16">
        <v>3050</v>
      </c>
      <c r="N52" s="16">
        <v>2868</v>
      </c>
      <c r="O52" s="16">
        <v>2531</v>
      </c>
      <c r="P52" s="16">
        <v>1895</v>
      </c>
      <c r="Q52" s="16">
        <v>2446</v>
      </c>
    </row>
    <row r="53" spans="1:17" ht="13.2" x14ac:dyDescent="0.25">
      <c r="C53" s="9" t="s">
        <v>27</v>
      </c>
      <c r="D53" s="3" t="s">
        <v>26</v>
      </c>
      <c r="E53" s="7"/>
      <c r="F53" s="16">
        <v>32.4</v>
      </c>
      <c r="G53" s="16">
        <v>29.9</v>
      </c>
      <c r="H53" s="16">
        <v>22.8</v>
      </c>
      <c r="I53" s="16">
        <v>13.5</v>
      </c>
      <c r="J53" s="16">
        <v>12.5</v>
      </c>
      <c r="K53" s="16">
        <v>1.4</v>
      </c>
      <c r="L53" s="16">
        <v>0.2</v>
      </c>
      <c r="M53" s="16">
        <v>-4.4000000000000004</v>
      </c>
      <c r="N53" s="16">
        <v>1.7</v>
      </c>
      <c r="O53" s="16">
        <v>-6.2</v>
      </c>
      <c r="P53" s="16">
        <v>-9.8000000000000007</v>
      </c>
      <c r="Q53" s="16">
        <v>-2.2999999999999998</v>
      </c>
    </row>
    <row r="54" spans="1:17" ht="13.2" x14ac:dyDescent="0.25">
      <c r="C54" s="9" t="s">
        <v>28</v>
      </c>
      <c r="D54" s="3" t="s">
        <v>26</v>
      </c>
      <c r="E54" s="7"/>
      <c r="F54" s="16">
        <v>37.700000000000003</v>
      </c>
      <c r="G54" s="16">
        <v>41.4</v>
      </c>
      <c r="H54" s="16">
        <v>5.9</v>
      </c>
      <c r="I54" s="16">
        <v>-1.2</v>
      </c>
      <c r="J54" s="16">
        <v>-15.1</v>
      </c>
      <c r="K54" s="16">
        <v>-5.7</v>
      </c>
      <c r="L54" s="16">
        <v>-30</v>
      </c>
      <c r="M54" s="16">
        <v>-18.399999999999999</v>
      </c>
      <c r="N54" s="16">
        <v>-17</v>
      </c>
      <c r="O54" s="16">
        <v>-21.4</v>
      </c>
      <c r="P54" s="16">
        <v>-34.700000000000003</v>
      </c>
      <c r="Q54" s="16">
        <v>-9.1</v>
      </c>
    </row>
    <row r="55" spans="1:17" ht="13.2" x14ac:dyDescent="0.25">
      <c r="B55" s="9" t="s">
        <v>29</v>
      </c>
      <c r="D55" s="3" t="s">
        <v>21</v>
      </c>
      <c r="E55" s="7">
        <f>IF('2025'!G55="",'2023'!F55,IF('2025'!H55="",SUM('2023'!F55:G55),IF('2025'!I55="",SUM('2023'!F55:H55),IF('2025'!J55="",SUM('2023'!F55:I55),IF('2025'!K55="",SUM('2023'!F55:J55),IF('2025'!L55="",SUM('2023'!F55:K55),IF('2025'!M55="",SUM('2023'!F55:L55),IF('2025'!N55="",SUM('2023'!F55:M55),IF('2025'!O55="",SUM('2023'!F55:N55),IF('2025'!P55="",SUM('2023'!F55:O55),IF('2025'!Q55="",SUM('2023'!F55:P55),SUM('2023'!F55:Q55))))))))))))</f>
        <v>517174</v>
      </c>
      <c r="F55" s="16">
        <v>35283</v>
      </c>
      <c r="G55" s="16">
        <v>39323</v>
      </c>
      <c r="H55" s="16">
        <v>41634</v>
      </c>
      <c r="I55" s="16">
        <v>45280</v>
      </c>
      <c r="J55" s="16">
        <v>55440</v>
      </c>
      <c r="K55" s="16">
        <v>52782</v>
      </c>
      <c r="L55" s="16">
        <v>48718</v>
      </c>
      <c r="M55" s="16">
        <v>55704</v>
      </c>
      <c r="N55" s="16">
        <v>54762</v>
      </c>
      <c r="O55" s="16">
        <v>50109</v>
      </c>
      <c r="P55" s="16">
        <v>38139</v>
      </c>
      <c r="Q55" s="16">
        <v>36006</v>
      </c>
    </row>
    <row r="56" spans="1:17" ht="13.2" x14ac:dyDescent="0.25">
      <c r="D56" s="3" t="s">
        <v>26</v>
      </c>
      <c r="E56" s="7"/>
      <c r="F56" s="16">
        <v>26.1</v>
      </c>
      <c r="G56" s="16">
        <v>27.7</v>
      </c>
      <c r="H56" s="16">
        <v>18.3</v>
      </c>
      <c r="I56" s="16">
        <v>9.9</v>
      </c>
      <c r="J56" s="16">
        <v>9.6</v>
      </c>
      <c r="K56" s="16">
        <v>0.6</v>
      </c>
      <c r="L56" s="16">
        <v>-3.1</v>
      </c>
      <c r="M56" s="16">
        <v>-4.5999999999999996</v>
      </c>
      <c r="N56" s="16">
        <v>0.2</v>
      </c>
      <c r="O56" s="16">
        <v>-4.2</v>
      </c>
      <c r="P56" s="16">
        <v>-8.8000000000000007</v>
      </c>
      <c r="Q56" s="16">
        <v>-4.7</v>
      </c>
    </row>
    <row r="57" spans="1:17" ht="13.2" x14ac:dyDescent="0.25">
      <c r="B57" s="9" t="s">
        <v>29</v>
      </c>
      <c r="C57" s="9" t="s">
        <v>27</v>
      </c>
      <c r="D57" s="3" t="s">
        <v>21</v>
      </c>
      <c r="E57" s="7">
        <f>IF('2025'!G57="",'2023'!F57,IF('2025'!H57="",SUM('2023'!F57:G57),IF('2025'!I57="",SUM('2023'!F57:H57),IF('2025'!J57="",SUM('2023'!F57:I57),IF('2025'!K57="",SUM('2023'!F57:J57),IF('2025'!L57="",SUM('2023'!F57:K57),IF('2025'!M57="",SUM('2023'!F57:L57),IF('2025'!N57="",SUM('2023'!F57:M57),IF('2025'!O57="",SUM('2023'!F57:N57),IF('2025'!P57="",SUM('2023'!F57:O57),IF('2025'!Q57="",SUM('2023'!F57:P57),SUM('2023'!F57:Q57))))))))))))</f>
        <v>435415</v>
      </c>
      <c r="F57" s="16">
        <v>28706</v>
      </c>
      <c r="G57" s="16">
        <v>30747</v>
      </c>
      <c r="H57" s="16">
        <v>34726</v>
      </c>
      <c r="I57" s="16">
        <v>39192</v>
      </c>
      <c r="J57" s="16">
        <v>47475</v>
      </c>
      <c r="K57" s="16">
        <v>45091</v>
      </c>
      <c r="L57" s="16">
        <v>41188</v>
      </c>
      <c r="M57" s="16">
        <v>46823</v>
      </c>
      <c r="N57" s="16">
        <v>46701</v>
      </c>
      <c r="O57" s="16">
        <v>42281</v>
      </c>
      <c r="P57" s="16">
        <v>32485</v>
      </c>
      <c r="Q57" s="16">
        <v>29705</v>
      </c>
    </row>
    <row r="58" spans="1:17" ht="13.2" x14ac:dyDescent="0.25">
      <c r="C58" s="9" t="s">
        <v>28</v>
      </c>
      <c r="D58" s="3" t="s">
        <v>21</v>
      </c>
      <c r="E58" s="7">
        <f>IF('2025'!G58="",'2023'!F58,IF('2025'!H58="",SUM('2023'!F58:G58),IF('2025'!I58="",SUM('2023'!F58:H58),IF('2025'!J58="",SUM('2023'!F58:I58),IF('2025'!K58="",SUM('2023'!F58:J58),IF('2025'!L58="",SUM('2023'!F58:K58),IF('2025'!M58="",SUM('2023'!F58:L58),IF('2025'!N58="",SUM('2023'!F58:M58),IF('2025'!O58="",SUM('2023'!F58:N58),IF('2025'!P58="",SUM('2023'!F58:O58),IF('2025'!Q58="",SUM('2023'!F58:P58),SUM('2023'!F58:Q58))))))))))))</f>
        <v>81759</v>
      </c>
      <c r="F58" s="16">
        <v>6577</v>
      </c>
      <c r="G58" s="16">
        <v>8576</v>
      </c>
      <c r="H58" s="16">
        <v>6908</v>
      </c>
      <c r="I58" s="16">
        <v>6088</v>
      </c>
      <c r="J58" s="16">
        <v>7965</v>
      </c>
      <c r="K58" s="16">
        <v>7691</v>
      </c>
      <c r="L58" s="16">
        <v>7530</v>
      </c>
      <c r="M58" s="16">
        <v>8881</v>
      </c>
      <c r="N58" s="16">
        <v>8061</v>
      </c>
      <c r="O58" s="16">
        <v>7828</v>
      </c>
      <c r="P58" s="16">
        <v>5654</v>
      </c>
      <c r="Q58" s="16">
        <v>6301</v>
      </c>
    </row>
    <row r="59" spans="1:17" ht="13.2" x14ac:dyDescent="0.25">
      <c r="C59" s="9" t="s">
        <v>27</v>
      </c>
      <c r="D59" s="3" t="s">
        <v>26</v>
      </c>
      <c r="E59" s="7"/>
      <c r="F59" s="16">
        <v>24.3</v>
      </c>
      <c r="G59" s="16">
        <v>24</v>
      </c>
      <c r="H59" s="16">
        <v>15.8</v>
      </c>
      <c r="I59" s="16">
        <v>9.1999999999999993</v>
      </c>
      <c r="J59" s="16">
        <v>10</v>
      </c>
      <c r="K59" s="16">
        <v>-1.4</v>
      </c>
      <c r="L59" s="16">
        <v>-1.8</v>
      </c>
      <c r="M59" s="16">
        <v>-4.7</v>
      </c>
      <c r="N59" s="16">
        <v>0.2</v>
      </c>
      <c r="O59" s="16">
        <v>-5.2</v>
      </c>
      <c r="P59" s="16">
        <v>-8.1999999999999993</v>
      </c>
      <c r="Q59" s="16">
        <v>-6.5</v>
      </c>
    </row>
    <row r="60" spans="1:17" ht="13.2" x14ac:dyDescent="0.25">
      <c r="C60" s="9" t="s">
        <v>28</v>
      </c>
      <c r="D60" s="3" t="s">
        <v>26</v>
      </c>
      <c r="E60" s="7"/>
      <c r="F60" s="16">
        <v>34.6</v>
      </c>
      <c r="G60" s="16">
        <v>43.1</v>
      </c>
      <c r="H60" s="16">
        <v>32.5</v>
      </c>
      <c r="I60" s="16">
        <v>15.1</v>
      </c>
      <c r="J60" s="16">
        <v>7.2</v>
      </c>
      <c r="K60" s="16">
        <v>14.2</v>
      </c>
      <c r="L60" s="16">
        <v>-9.6</v>
      </c>
      <c r="M60" s="16">
        <v>-4.5999999999999996</v>
      </c>
      <c r="N60" s="16">
        <v>-0.1</v>
      </c>
      <c r="O60" s="16">
        <v>1.7</v>
      </c>
      <c r="P60" s="16">
        <v>-11.7</v>
      </c>
      <c r="Q60" s="16">
        <v>4.5999999999999996</v>
      </c>
    </row>
    <row r="61" spans="1:17" ht="13.2" x14ac:dyDescent="0.25">
      <c r="B61" s="9" t="s">
        <v>30</v>
      </c>
      <c r="D61" s="3" t="s">
        <v>21</v>
      </c>
      <c r="E61" s="7"/>
      <c r="F61" s="16">
        <v>2.2000000000000002</v>
      </c>
      <c r="G61" s="16">
        <v>2.2000000000000002</v>
      </c>
      <c r="H61" s="16">
        <v>2.2000000000000002</v>
      </c>
      <c r="I61" s="16">
        <v>2.1</v>
      </c>
      <c r="J61" s="16">
        <v>2</v>
      </c>
      <c r="K61" s="16">
        <v>2</v>
      </c>
      <c r="L61" s="16">
        <v>2.1</v>
      </c>
      <c r="M61" s="16">
        <v>2.1</v>
      </c>
      <c r="N61" s="16">
        <v>2</v>
      </c>
      <c r="O61" s="16">
        <v>2.2000000000000002</v>
      </c>
      <c r="P61" s="16">
        <v>2.1</v>
      </c>
      <c r="Q61" s="16">
        <v>2.1</v>
      </c>
    </row>
    <row r="62" spans="1:17" ht="13.2" x14ac:dyDescent="0.25">
      <c r="B62" s="9" t="s">
        <v>31</v>
      </c>
      <c r="D62" s="3" t="s">
        <v>32</v>
      </c>
      <c r="E62" s="7"/>
      <c r="F62" s="16">
        <v>19.600000000000001</v>
      </c>
      <c r="G62" s="16">
        <v>24.2</v>
      </c>
      <c r="H62" s="16">
        <v>23.8</v>
      </c>
      <c r="I62" s="16">
        <v>26.2</v>
      </c>
      <c r="J62" s="16">
        <v>30.6</v>
      </c>
      <c r="K62" s="16">
        <v>30</v>
      </c>
      <c r="L62" s="16">
        <v>27.4</v>
      </c>
      <c r="M62" s="16">
        <v>31.1</v>
      </c>
      <c r="N62" s="16">
        <v>31.2</v>
      </c>
      <c r="O62" s="16">
        <v>27.9</v>
      </c>
      <c r="P62" s="16">
        <v>22.6</v>
      </c>
      <c r="Q62" s="16">
        <v>20.7</v>
      </c>
    </row>
    <row r="63" spans="1:17" ht="13.2" x14ac:dyDescent="0.25">
      <c r="A63" s="9" t="s">
        <v>36</v>
      </c>
      <c r="B63" s="9" t="s">
        <v>20</v>
      </c>
      <c r="D63" s="3" t="s">
        <v>21</v>
      </c>
      <c r="E63" s="7"/>
      <c r="F63" s="16">
        <v>306</v>
      </c>
      <c r="G63" s="16">
        <v>305</v>
      </c>
      <c r="H63" s="16">
        <v>305</v>
      </c>
      <c r="I63" s="16">
        <v>306</v>
      </c>
      <c r="J63" s="16">
        <v>305</v>
      </c>
      <c r="K63" s="16">
        <v>307</v>
      </c>
      <c r="L63" s="16">
        <v>306</v>
      </c>
      <c r="M63" s="16">
        <v>307</v>
      </c>
      <c r="N63" s="16">
        <v>305</v>
      </c>
      <c r="O63" s="16">
        <v>303</v>
      </c>
      <c r="P63" s="16">
        <v>303</v>
      </c>
      <c r="Q63" s="16">
        <v>302</v>
      </c>
    </row>
    <row r="64" spans="1:17" ht="13.2" x14ac:dyDescent="0.25">
      <c r="B64" s="9" t="s">
        <v>22</v>
      </c>
      <c r="D64" s="3" t="s">
        <v>21</v>
      </c>
      <c r="E64" s="7"/>
      <c r="F64" s="16">
        <v>271</v>
      </c>
      <c r="G64" s="16">
        <v>272</v>
      </c>
      <c r="H64" s="16">
        <v>287</v>
      </c>
      <c r="I64" s="16">
        <v>295</v>
      </c>
      <c r="J64" s="16">
        <v>293</v>
      </c>
      <c r="K64" s="16">
        <v>298</v>
      </c>
      <c r="L64" s="16">
        <v>299</v>
      </c>
      <c r="M64" s="16">
        <v>300</v>
      </c>
      <c r="N64" s="16">
        <v>298</v>
      </c>
      <c r="O64" s="16">
        <v>295</v>
      </c>
      <c r="P64" s="16">
        <v>279</v>
      </c>
      <c r="Q64" s="16">
        <v>276</v>
      </c>
    </row>
    <row r="65" spans="2:17" ht="13.2" x14ac:dyDescent="0.25">
      <c r="B65" s="9" t="s">
        <v>23</v>
      </c>
      <c r="D65" s="3" t="s">
        <v>21</v>
      </c>
      <c r="E65" s="7"/>
      <c r="F65" s="16">
        <v>7751</v>
      </c>
      <c r="G65" s="16">
        <v>7703</v>
      </c>
      <c r="H65" s="16">
        <v>7730</v>
      </c>
      <c r="I65" s="16">
        <v>7774</v>
      </c>
      <c r="J65" s="16">
        <v>7724</v>
      </c>
      <c r="K65" s="16">
        <v>7757</v>
      </c>
      <c r="L65" s="16">
        <v>7750</v>
      </c>
      <c r="M65" s="16">
        <v>7774</v>
      </c>
      <c r="N65" s="16">
        <v>7765</v>
      </c>
      <c r="O65" s="16">
        <v>7734</v>
      </c>
      <c r="P65" s="16">
        <v>7739</v>
      </c>
      <c r="Q65" s="16">
        <v>7697</v>
      </c>
    </row>
    <row r="66" spans="2:17" ht="13.2" x14ac:dyDescent="0.25">
      <c r="B66" s="9" t="s">
        <v>24</v>
      </c>
      <c r="D66" s="3" t="s">
        <v>21</v>
      </c>
      <c r="E66" s="7"/>
      <c r="F66" s="16">
        <v>6582</v>
      </c>
      <c r="G66" s="16">
        <v>6528</v>
      </c>
      <c r="H66" s="16">
        <v>6902</v>
      </c>
      <c r="I66" s="16">
        <v>7123</v>
      </c>
      <c r="J66" s="16">
        <v>7068</v>
      </c>
      <c r="K66" s="16">
        <v>7186</v>
      </c>
      <c r="L66" s="16">
        <v>7227</v>
      </c>
      <c r="M66" s="16">
        <v>7262</v>
      </c>
      <c r="N66" s="16">
        <v>7243</v>
      </c>
      <c r="O66" s="16">
        <v>7182</v>
      </c>
      <c r="P66" s="16">
        <v>6786</v>
      </c>
      <c r="Q66" s="16">
        <v>6673</v>
      </c>
    </row>
    <row r="67" spans="2:17" ht="13.2" x14ac:dyDescent="0.25">
      <c r="B67" s="9" t="s">
        <v>25</v>
      </c>
      <c r="D67" s="3" t="s">
        <v>21</v>
      </c>
      <c r="E67" s="7">
        <f>IF('2025'!G67="",'2023'!F67,IF('2025'!H67="",SUM('2023'!F67:G67),IF('2025'!I67="",SUM('2023'!F67:H67),IF('2025'!J67="",SUM('2023'!F67:I67),IF('2025'!K67="",SUM('2023'!F67:J67),IF('2025'!L67="",SUM('2023'!F67:K67),IF('2025'!M67="",SUM('2023'!F67:L67),IF('2025'!N67="",SUM('2023'!F67:M67),IF('2025'!O67="",SUM('2023'!F67:N67),IF('2025'!P67="",SUM('2023'!F67:O67),IF('2025'!Q67="",SUM('2023'!F67:P67),SUM('2023'!F67:Q67))))))))))))</f>
        <v>264604</v>
      </c>
      <c r="F67" s="16">
        <v>14111</v>
      </c>
      <c r="G67" s="16">
        <v>17032</v>
      </c>
      <c r="H67" s="16">
        <v>19570</v>
      </c>
      <c r="I67" s="16">
        <v>24059</v>
      </c>
      <c r="J67" s="16">
        <v>29720</v>
      </c>
      <c r="K67" s="16">
        <v>27214</v>
      </c>
      <c r="L67" s="16">
        <v>27121</v>
      </c>
      <c r="M67" s="16">
        <v>29391</v>
      </c>
      <c r="N67" s="16">
        <v>30591</v>
      </c>
      <c r="O67" s="16">
        <v>25970</v>
      </c>
      <c r="P67" s="16">
        <v>19825</v>
      </c>
      <c r="Q67" s="16">
        <v>16519</v>
      </c>
    </row>
    <row r="68" spans="2:17" ht="13.2" x14ac:dyDescent="0.25">
      <c r="D68" s="3" t="s">
        <v>26</v>
      </c>
      <c r="E68" s="7"/>
      <c r="F68" s="16">
        <v>15.3</v>
      </c>
      <c r="G68" s="16">
        <v>23.8</v>
      </c>
      <c r="H68" s="16">
        <v>17.100000000000001</v>
      </c>
      <c r="I68" s="16">
        <v>6.5</v>
      </c>
      <c r="J68" s="16">
        <v>6.5</v>
      </c>
      <c r="K68" s="16">
        <v>-7.8</v>
      </c>
      <c r="L68" s="16">
        <v>-1.5</v>
      </c>
      <c r="M68" s="16">
        <v>-1</v>
      </c>
      <c r="N68" s="16">
        <v>9.3000000000000007</v>
      </c>
      <c r="O68" s="16">
        <v>0</v>
      </c>
      <c r="P68" s="16">
        <v>1.6</v>
      </c>
      <c r="Q68" s="16">
        <v>15.4</v>
      </c>
    </row>
    <row r="69" spans="2:17" ht="13.2" x14ac:dyDescent="0.25">
      <c r="B69" s="9" t="s">
        <v>25</v>
      </c>
      <c r="C69" s="9" t="s">
        <v>27</v>
      </c>
      <c r="D69" s="3" t="s">
        <v>21</v>
      </c>
      <c r="E69" s="7">
        <f>IF('2025'!G69="",'2023'!F69,IF('2025'!H69="",SUM('2023'!F69:G69),IF('2025'!I69="",SUM('2023'!F69:H69),IF('2025'!J69="",SUM('2023'!F69:I69),IF('2025'!K69="",SUM('2023'!F69:J69),IF('2025'!L69="",SUM('2023'!F69:K69),IF('2025'!M69="",SUM('2023'!F69:L69),IF('2025'!N69="",SUM('2023'!F69:M69),IF('2025'!O69="",SUM('2023'!F69:N69),IF('2025'!P69="",SUM('2023'!F69:O69),IF('2025'!Q69="",SUM('2023'!F69:P69),SUM('2023'!F69:Q69))))))))))))</f>
        <v>231983</v>
      </c>
      <c r="F69" s="16">
        <v>11853</v>
      </c>
      <c r="G69" s="16">
        <v>13597</v>
      </c>
      <c r="H69" s="16">
        <v>17100</v>
      </c>
      <c r="I69" s="16">
        <v>21504</v>
      </c>
      <c r="J69" s="16">
        <v>26458</v>
      </c>
      <c r="K69" s="16">
        <v>24230</v>
      </c>
      <c r="L69" s="16">
        <v>23925</v>
      </c>
      <c r="M69" s="16">
        <v>25756</v>
      </c>
      <c r="N69" s="16">
        <v>27103</v>
      </c>
      <c r="O69" s="16">
        <v>22938</v>
      </c>
      <c r="P69" s="16">
        <v>17519</v>
      </c>
      <c r="Q69" s="16">
        <v>14020</v>
      </c>
    </row>
    <row r="70" spans="2:17" ht="13.2" x14ac:dyDescent="0.25">
      <c r="C70" s="9" t="s">
        <v>28</v>
      </c>
      <c r="D70" s="3" t="s">
        <v>21</v>
      </c>
      <c r="E70" s="7">
        <f>IF('2025'!G70="",'2023'!F70,IF('2025'!H70="",SUM('2023'!F70:G70),IF('2025'!I70="",SUM('2023'!F70:H70),IF('2025'!J70="",SUM('2023'!F70:I70),IF('2025'!K70="",SUM('2023'!F70:J70),IF('2025'!L70="",SUM('2023'!F70:K70),IF('2025'!M70="",SUM('2023'!F70:L70),IF('2025'!N70="",SUM('2023'!F70:M70),IF('2025'!O70="",SUM('2023'!F70:N70),IF('2025'!P70="",SUM('2023'!F70:O70),IF('2025'!Q70="",SUM('2023'!F70:P70),SUM('2023'!F70:Q70))))))))))))</f>
        <v>32621</v>
      </c>
      <c r="F70" s="16">
        <v>2258</v>
      </c>
      <c r="G70" s="16">
        <v>3435</v>
      </c>
      <c r="H70" s="16">
        <v>2470</v>
      </c>
      <c r="I70" s="16">
        <v>2555</v>
      </c>
      <c r="J70" s="16">
        <v>3262</v>
      </c>
      <c r="K70" s="16">
        <v>2984</v>
      </c>
      <c r="L70" s="16">
        <v>3196</v>
      </c>
      <c r="M70" s="16">
        <v>3635</v>
      </c>
      <c r="N70" s="16">
        <v>3488</v>
      </c>
      <c r="O70" s="16">
        <v>3032</v>
      </c>
      <c r="P70" s="16">
        <v>2306</v>
      </c>
      <c r="Q70" s="16">
        <v>2499</v>
      </c>
    </row>
    <row r="71" spans="2:17" ht="13.2" x14ac:dyDescent="0.25">
      <c r="C71" s="9" t="s">
        <v>27</v>
      </c>
      <c r="D71" s="3" t="s">
        <v>26</v>
      </c>
      <c r="E71" s="7"/>
      <c r="F71" s="16">
        <v>18.100000000000001</v>
      </c>
      <c r="G71" s="16">
        <v>21.2</v>
      </c>
      <c r="H71" s="16">
        <v>18.7</v>
      </c>
      <c r="I71" s="16">
        <v>6</v>
      </c>
      <c r="J71" s="16">
        <v>6.3</v>
      </c>
      <c r="K71" s="16">
        <v>-8.4</v>
      </c>
      <c r="L71" s="16">
        <v>-0.9</v>
      </c>
      <c r="M71" s="16">
        <v>-0.5</v>
      </c>
      <c r="N71" s="16">
        <v>11.2</v>
      </c>
      <c r="O71" s="16">
        <v>0.1</v>
      </c>
      <c r="P71" s="16">
        <v>4.4000000000000004</v>
      </c>
      <c r="Q71" s="16">
        <v>15.1</v>
      </c>
    </row>
    <row r="72" spans="2:17" ht="13.2" x14ac:dyDescent="0.25">
      <c r="C72" s="9" t="s">
        <v>28</v>
      </c>
      <c r="D72" s="3" t="s">
        <v>26</v>
      </c>
      <c r="E72" s="7"/>
      <c r="F72" s="16">
        <v>2.4</v>
      </c>
      <c r="G72" s="16">
        <v>35.6</v>
      </c>
      <c r="H72" s="16">
        <v>7.3</v>
      </c>
      <c r="I72" s="16">
        <v>10.8</v>
      </c>
      <c r="J72" s="16">
        <v>8.3000000000000007</v>
      </c>
      <c r="K72" s="16">
        <v>-2.5</v>
      </c>
      <c r="L72" s="16">
        <v>-6.2</v>
      </c>
      <c r="M72" s="16">
        <v>-4.3</v>
      </c>
      <c r="N72" s="16">
        <v>-3.6</v>
      </c>
      <c r="O72" s="16">
        <v>-1</v>
      </c>
      <c r="P72" s="16">
        <v>-15.4</v>
      </c>
      <c r="Q72" s="16">
        <v>17</v>
      </c>
    </row>
    <row r="73" spans="2:17" ht="13.2" x14ac:dyDescent="0.25">
      <c r="B73" s="9" t="s">
        <v>29</v>
      </c>
      <c r="D73" s="3" t="s">
        <v>21</v>
      </c>
      <c r="E73" s="7">
        <f>IF('2025'!G73="",'2023'!F73,IF('2025'!H73="",SUM('2023'!F73:G73),IF('2025'!I73="",SUM('2023'!F73:H73),IF('2025'!J73="",SUM('2023'!F73:I73),IF('2025'!K73="",SUM('2023'!F73:J73),IF('2025'!L73="",SUM('2023'!F73:K73),IF('2025'!M73="",SUM('2023'!F73:L73),IF('2025'!N73="",SUM('2023'!F73:M73),IF('2025'!O73="",SUM('2023'!F73:N73),IF('2025'!P73="",SUM('2023'!F73:O73),IF('2025'!Q73="",SUM('2023'!F73:P73),SUM('2023'!F73:Q73))))))))))))</f>
        <v>869030</v>
      </c>
      <c r="F73" s="16">
        <v>46814</v>
      </c>
      <c r="G73" s="16">
        <v>54094</v>
      </c>
      <c r="H73" s="16">
        <v>66523</v>
      </c>
      <c r="I73" s="16">
        <v>82369</v>
      </c>
      <c r="J73" s="16">
        <v>91789</v>
      </c>
      <c r="K73" s="16">
        <v>90938</v>
      </c>
      <c r="L73" s="16">
        <v>97170</v>
      </c>
      <c r="M73" s="16">
        <v>93698</v>
      </c>
      <c r="N73" s="16">
        <v>93900</v>
      </c>
      <c r="O73" s="16">
        <v>90020</v>
      </c>
      <c r="P73" s="16">
        <v>61715</v>
      </c>
      <c r="Q73" s="16">
        <v>53797</v>
      </c>
    </row>
    <row r="74" spans="2:17" ht="13.2" x14ac:dyDescent="0.25">
      <c r="D74" s="3" t="s">
        <v>26</v>
      </c>
      <c r="E74" s="7"/>
      <c r="F74" s="16">
        <v>5.3</v>
      </c>
      <c r="G74" s="16">
        <v>18.8</v>
      </c>
      <c r="H74" s="16">
        <v>6.8</v>
      </c>
      <c r="I74" s="16">
        <v>5.6</v>
      </c>
      <c r="J74" s="16">
        <v>2.5</v>
      </c>
      <c r="K74" s="16">
        <v>-5.8</v>
      </c>
      <c r="L74" s="16">
        <v>-6.8</v>
      </c>
      <c r="M74" s="16">
        <v>-8.1999999999999993</v>
      </c>
      <c r="N74" s="16">
        <v>1.3</v>
      </c>
      <c r="O74" s="16">
        <v>-3.6</v>
      </c>
      <c r="P74" s="16">
        <v>-4.5999999999999996</v>
      </c>
      <c r="Q74" s="16">
        <v>5.6</v>
      </c>
    </row>
    <row r="75" spans="2:17" ht="13.2" x14ac:dyDescent="0.25">
      <c r="B75" s="9" t="s">
        <v>29</v>
      </c>
      <c r="C75" s="9" t="s">
        <v>27</v>
      </c>
      <c r="D75" s="3" t="s">
        <v>21</v>
      </c>
      <c r="E75" s="7">
        <f>IF('2025'!G75="",'2023'!F75,IF('2025'!H75="",SUM('2023'!F75:G75),IF('2025'!I75="",SUM('2023'!F75:H75),IF('2025'!J75="",SUM('2023'!F75:I75),IF('2025'!K75="",SUM('2023'!F75:J75),IF('2025'!L75="",SUM('2023'!F75:K75),IF('2025'!M75="",SUM('2023'!F75:L75),IF('2025'!N75="",SUM('2023'!F75:M75),IF('2025'!O75="",SUM('2023'!F75:N75),IF('2025'!P75="",SUM('2023'!F75:O75),IF('2025'!Q75="",SUM('2023'!F75:P75),SUM('2023'!F75:Q75))))))))))))</f>
        <v>713062</v>
      </c>
      <c r="F75" s="16">
        <v>36270</v>
      </c>
      <c r="G75" s="16">
        <v>38175</v>
      </c>
      <c r="H75" s="16">
        <v>52042</v>
      </c>
      <c r="I75" s="16">
        <v>69340</v>
      </c>
      <c r="J75" s="16">
        <v>77244</v>
      </c>
      <c r="K75" s="16">
        <v>76456</v>
      </c>
      <c r="L75" s="16">
        <v>81871</v>
      </c>
      <c r="M75" s="16">
        <v>78790</v>
      </c>
      <c r="N75" s="16">
        <v>77592</v>
      </c>
      <c r="O75" s="16">
        <v>76161</v>
      </c>
      <c r="P75" s="16">
        <v>49121</v>
      </c>
      <c r="Q75" s="16">
        <v>43035</v>
      </c>
    </row>
    <row r="76" spans="2:17" ht="13.2" x14ac:dyDescent="0.25">
      <c r="C76" s="9" t="s">
        <v>28</v>
      </c>
      <c r="D76" s="3" t="s">
        <v>21</v>
      </c>
      <c r="E76" s="7">
        <f>IF('2025'!G76="",'2023'!F76,IF('2025'!H76="",SUM('2023'!F76:G76),IF('2025'!I76="",SUM('2023'!F76:H76),IF('2025'!J76="",SUM('2023'!F76:I76),IF('2025'!K76="",SUM('2023'!F76:J76),IF('2025'!L76="",SUM('2023'!F76:K76),IF('2025'!M76="",SUM('2023'!F76:L76),IF('2025'!N76="",SUM('2023'!F76:M76),IF('2025'!O76="",SUM('2023'!F76:N76),IF('2025'!P76="",SUM('2023'!F76:O76),IF('2025'!Q76="",SUM('2023'!F76:P76),SUM('2023'!F76:Q76))))))))))))</f>
        <v>155968</v>
      </c>
      <c r="F76" s="16">
        <v>10544</v>
      </c>
      <c r="G76" s="16">
        <v>15919</v>
      </c>
      <c r="H76" s="16">
        <v>14481</v>
      </c>
      <c r="I76" s="16">
        <v>13029</v>
      </c>
      <c r="J76" s="16">
        <v>14545</v>
      </c>
      <c r="K76" s="16">
        <v>14482</v>
      </c>
      <c r="L76" s="16">
        <v>15299</v>
      </c>
      <c r="M76" s="16">
        <v>14908</v>
      </c>
      <c r="N76" s="16">
        <v>16308</v>
      </c>
      <c r="O76" s="16">
        <v>13859</v>
      </c>
      <c r="P76" s="16">
        <v>12594</v>
      </c>
      <c r="Q76" s="16">
        <v>10762</v>
      </c>
    </row>
    <row r="77" spans="2:17" ht="13.2" x14ac:dyDescent="0.25">
      <c r="C77" s="9" t="s">
        <v>27</v>
      </c>
      <c r="D77" s="3" t="s">
        <v>26</v>
      </c>
      <c r="E77" s="7"/>
      <c r="F77" s="16">
        <v>7.6</v>
      </c>
      <c r="G77" s="16">
        <v>15.2</v>
      </c>
      <c r="H77" s="16">
        <v>6.5</v>
      </c>
      <c r="I77" s="16">
        <v>2.2000000000000002</v>
      </c>
      <c r="J77" s="16">
        <v>2</v>
      </c>
      <c r="K77" s="16">
        <v>-7.1</v>
      </c>
      <c r="L77" s="16">
        <v>-6.7</v>
      </c>
      <c r="M77" s="16">
        <v>-7</v>
      </c>
      <c r="N77" s="16">
        <v>2.4</v>
      </c>
      <c r="O77" s="16">
        <v>-3.3</v>
      </c>
      <c r="P77" s="16">
        <v>-3.4</v>
      </c>
      <c r="Q77" s="16">
        <v>5.4</v>
      </c>
    </row>
    <row r="78" spans="2:17" ht="13.2" x14ac:dyDescent="0.25">
      <c r="C78" s="9" t="s">
        <v>28</v>
      </c>
      <c r="D78" s="3" t="s">
        <v>26</v>
      </c>
      <c r="E78" s="7"/>
      <c r="F78" s="16">
        <v>-1.9</v>
      </c>
      <c r="G78" s="16">
        <v>28.3</v>
      </c>
      <c r="H78" s="16">
        <v>8.1</v>
      </c>
      <c r="I78" s="16">
        <v>28.7</v>
      </c>
      <c r="J78" s="16">
        <v>5.6</v>
      </c>
      <c r="K78" s="16">
        <v>1.6</v>
      </c>
      <c r="L78" s="16">
        <v>-7.2</v>
      </c>
      <c r="M78" s="16">
        <v>-14.1</v>
      </c>
      <c r="N78" s="16">
        <v>-3.4</v>
      </c>
      <c r="O78" s="16">
        <v>-5.0999999999999996</v>
      </c>
      <c r="P78" s="16">
        <v>-9</v>
      </c>
      <c r="Q78" s="16">
        <v>6.4</v>
      </c>
    </row>
    <row r="79" spans="2:17" ht="13.2" x14ac:dyDescent="0.25">
      <c r="B79" s="9" t="s">
        <v>30</v>
      </c>
      <c r="D79" s="3" t="s">
        <v>21</v>
      </c>
      <c r="E79" s="7"/>
      <c r="F79" s="16">
        <v>3.3</v>
      </c>
      <c r="G79" s="16">
        <v>3.2</v>
      </c>
      <c r="H79" s="16">
        <v>3.4</v>
      </c>
      <c r="I79" s="16">
        <v>3.4</v>
      </c>
      <c r="J79" s="16">
        <v>3.1</v>
      </c>
      <c r="K79" s="16">
        <v>3.3</v>
      </c>
      <c r="L79" s="16">
        <v>3.6</v>
      </c>
      <c r="M79" s="16">
        <v>3.2</v>
      </c>
      <c r="N79" s="16">
        <v>3.1</v>
      </c>
      <c r="O79" s="16">
        <v>3.5</v>
      </c>
      <c r="P79" s="16">
        <v>3.1</v>
      </c>
      <c r="Q79" s="16">
        <v>3.3</v>
      </c>
    </row>
    <row r="80" spans="2:17" ht="13.2" x14ac:dyDescent="0.25">
      <c r="B80" s="9" t="s">
        <v>31</v>
      </c>
      <c r="D80" s="3" t="s">
        <v>32</v>
      </c>
      <c r="E80" s="7"/>
      <c r="F80" s="16">
        <v>23.8</v>
      </c>
      <c r="G80" s="16">
        <v>29.7</v>
      </c>
      <c r="H80" s="16">
        <v>31.7</v>
      </c>
      <c r="I80" s="16">
        <v>38.799999999999997</v>
      </c>
      <c r="J80" s="16">
        <v>42.2</v>
      </c>
      <c r="K80" s="16">
        <v>42.4</v>
      </c>
      <c r="L80" s="16">
        <v>43.7</v>
      </c>
      <c r="M80" s="16">
        <v>41.8</v>
      </c>
      <c r="N80" s="16">
        <v>43.3</v>
      </c>
      <c r="O80" s="16">
        <v>40.799999999999997</v>
      </c>
      <c r="P80" s="16">
        <v>30.9</v>
      </c>
      <c r="Q80" s="16">
        <v>26.7</v>
      </c>
    </row>
    <row r="81" spans="1:17" ht="13.2" x14ac:dyDescent="0.25">
      <c r="A81" s="9" t="s">
        <v>37</v>
      </c>
      <c r="B81" s="9" t="s">
        <v>20</v>
      </c>
      <c r="D81" s="3" t="s">
        <v>21</v>
      </c>
      <c r="E81" s="7"/>
      <c r="F81" s="16">
        <v>920</v>
      </c>
      <c r="G81" s="16">
        <v>926</v>
      </c>
      <c r="H81" s="16">
        <v>924</v>
      </c>
      <c r="I81" s="16">
        <v>924</v>
      </c>
      <c r="J81" s="16">
        <v>926</v>
      </c>
      <c r="K81" s="16">
        <v>928</v>
      </c>
      <c r="L81" s="16">
        <v>929</v>
      </c>
      <c r="M81" s="16">
        <v>928</v>
      </c>
      <c r="N81" s="16">
        <v>930</v>
      </c>
      <c r="O81" s="16">
        <v>932</v>
      </c>
      <c r="P81" s="16">
        <v>931</v>
      </c>
      <c r="Q81" s="16">
        <v>929</v>
      </c>
    </row>
    <row r="82" spans="1:17" ht="13.2" x14ac:dyDescent="0.25">
      <c r="B82" s="9" t="s">
        <v>22</v>
      </c>
      <c r="D82" s="3" t="s">
        <v>21</v>
      </c>
      <c r="E82" s="7"/>
      <c r="F82" s="16">
        <v>877</v>
      </c>
      <c r="G82" s="16">
        <v>887</v>
      </c>
      <c r="H82" s="16">
        <v>891</v>
      </c>
      <c r="I82" s="16">
        <v>896</v>
      </c>
      <c r="J82" s="16">
        <v>894</v>
      </c>
      <c r="K82" s="16">
        <v>896</v>
      </c>
      <c r="L82" s="16">
        <v>890</v>
      </c>
      <c r="M82" s="16">
        <v>892</v>
      </c>
      <c r="N82" s="16">
        <v>895</v>
      </c>
      <c r="O82" s="16">
        <v>897</v>
      </c>
      <c r="P82" s="16">
        <v>892</v>
      </c>
      <c r="Q82" s="16">
        <v>887</v>
      </c>
    </row>
    <row r="83" spans="1:17" ht="13.2" x14ac:dyDescent="0.25">
      <c r="B83" s="9" t="s">
        <v>23</v>
      </c>
      <c r="D83" s="3" t="s">
        <v>21</v>
      </c>
      <c r="E83" s="7"/>
      <c r="F83" s="16">
        <v>65878</v>
      </c>
      <c r="G83" s="16">
        <v>67440</v>
      </c>
      <c r="H83" s="16">
        <v>67193</v>
      </c>
      <c r="I83" s="16">
        <v>67272</v>
      </c>
      <c r="J83" s="16">
        <v>67292</v>
      </c>
      <c r="K83" s="16">
        <v>67622</v>
      </c>
      <c r="L83" s="16">
        <v>68267</v>
      </c>
      <c r="M83" s="16">
        <v>68299</v>
      </c>
      <c r="N83" s="16">
        <v>68592</v>
      </c>
      <c r="O83" s="16">
        <v>68882</v>
      </c>
      <c r="P83" s="16">
        <v>69401</v>
      </c>
      <c r="Q83" s="16">
        <v>69315</v>
      </c>
    </row>
    <row r="84" spans="1:17" ht="13.2" x14ac:dyDescent="0.25">
      <c r="B84" s="9" t="s">
        <v>24</v>
      </c>
      <c r="D84" s="3" t="s">
        <v>21</v>
      </c>
      <c r="E84" s="7"/>
      <c r="F84" s="16">
        <v>61293</v>
      </c>
      <c r="G84" s="16">
        <v>63202</v>
      </c>
      <c r="H84" s="16">
        <v>62923</v>
      </c>
      <c r="I84" s="16">
        <v>63258</v>
      </c>
      <c r="J84" s="16">
        <v>63304</v>
      </c>
      <c r="K84" s="16">
        <v>63680</v>
      </c>
      <c r="L84" s="16">
        <v>63932</v>
      </c>
      <c r="M84" s="16">
        <v>64183</v>
      </c>
      <c r="N84" s="16">
        <v>65011</v>
      </c>
      <c r="O84" s="16">
        <v>64899</v>
      </c>
      <c r="P84" s="16">
        <v>65448</v>
      </c>
      <c r="Q84" s="16">
        <v>65080</v>
      </c>
    </row>
    <row r="85" spans="1:17" ht="13.2" x14ac:dyDescent="0.25">
      <c r="B85" s="9" t="s">
        <v>25</v>
      </c>
      <c r="D85" s="3" t="s">
        <v>21</v>
      </c>
      <c r="E85" s="7">
        <f>IF('2025'!G85="",'2023'!F85,IF('2025'!H85="",SUM('2023'!F85:G85),IF('2025'!I85="",SUM('2023'!F85:H85),IF('2025'!J85="",SUM('2023'!F85:I85),IF('2025'!K85="",SUM('2023'!F85:J85),IF('2025'!L85="",SUM('2023'!F85:K85),IF('2025'!M85="",SUM('2023'!F85:L85),IF('2025'!N85="",SUM('2023'!F85:M85),IF('2025'!O85="",SUM('2023'!F85:N85),IF('2025'!P85="",SUM('2023'!F85:O85),IF('2025'!Q85="",SUM('2023'!F85:P85),SUM('2023'!F85:Q85))))))))))))</f>
        <v>4937783</v>
      </c>
      <c r="F85" s="16">
        <v>316767</v>
      </c>
      <c r="G85" s="16">
        <v>355643</v>
      </c>
      <c r="H85" s="16">
        <v>441833</v>
      </c>
      <c r="I85" s="16">
        <v>439277</v>
      </c>
      <c r="J85" s="16">
        <v>508622</v>
      </c>
      <c r="K85" s="16">
        <v>482964</v>
      </c>
      <c r="L85" s="16">
        <v>430108</v>
      </c>
      <c r="M85" s="16">
        <v>483314</v>
      </c>
      <c r="N85" s="16">
        <v>518884</v>
      </c>
      <c r="O85" s="16">
        <v>477118</v>
      </c>
      <c r="P85" s="16">
        <v>483253</v>
      </c>
      <c r="Q85" s="16">
        <v>477523</v>
      </c>
    </row>
    <row r="86" spans="1:17" ht="13.2" x14ac:dyDescent="0.25">
      <c r="D86" s="3" t="s">
        <v>26</v>
      </c>
      <c r="E86" s="7"/>
      <c r="F86" s="16">
        <v>81.900000000000006</v>
      </c>
      <c r="G86" s="16">
        <v>88</v>
      </c>
      <c r="H86" s="16">
        <v>64.3</v>
      </c>
      <c r="I86" s="16">
        <v>29</v>
      </c>
      <c r="J86" s="16">
        <v>17.3</v>
      </c>
      <c r="K86" s="16">
        <v>7.8</v>
      </c>
      <c r="L86" s="16">
        <v>1.5</v>
      </c>
      <c r="M86" s="16">
        <v>6.3</v>
      </c>
      <c r="N86" s="16">
        <v>11.4</v>
      </c>
      <c r="O86" s="16">
        <v>8.3000000000000007</v>
      </c>
      <c r="P86" s="16">
        <v>11.2</v>
      </c>
      <c r="Q86" s="16">
        <v>13.9</v>
      </c>
    </row>
    <row r="87" spans="1:17" ht="13.2" x14ac:dyDescent="0.25">
      <c r="B87" s="9" t="s">
        <v>25</v>
      </c>
      <c r="C87" s="9" t="s">
        <v>27</v>
      </c>
      <c r="D87" s="3" t="s">
        <v>21</v>
      </c>
      <c r="E87" s="7">
        <f>IF('2025'!G87="",'2023'!F87,IF('2025'!H87="",SUM('2023'!F87:G87),IF('2025'!I87="",SUM('2023'!F87:H87),IF('2025'!J87="",SUM('2023'!F87:I87),IF('2025'!K87="",SUM('2023'!F87:J87),IF('2025'!L87="",SUM('2023'!F87:K87),IF('2025'!M87="",SUM('2023'!F87:L87),IF('2025'!N87="",SUM('2023'!F87:M87),IF('2025'!O87="",SUM('2023'!F87:N87),IF('2025'!P87="",SUM('2023'!F87:O87),IF('2025'!Q87="",SUM('2023'!F87:P87),SUM('2023'!F87:Q87))))))))))))</f>
        <v>3817964</v>
      </c>
      <c r="F87" s="16">
        <v>248545</v>
      </c>
      <c r="G87" s="16">
        <v>280678</v>
      </c>
      <c r="H87" s="16">
        <v>350063</v>
      </c>
      <c r="I87" s="16">
        <v>344977</v>
      </c>
      <c r="J87" s="16">
        <v>394128</v>
      </c>
      <c r="K87" s="16">
        <v>375472</v>
      </c>
      <c r="L87" s="16">
        <v>325438</v>
      </c>
      <c r="M87" s="16">
        <v>368861</v>
      </c>
      <c r="N87" s="16">
        <v>403814</v>
      </c>
      <c r="O87" s="16">
        <v>356815</v>
      </c>
      <c r="P87" s="16">
        <v>369173</v>
      </c>
      <c r="Q87" s="16">
        <v>324311</v>
      </c>
    </row>
    <row r="88" spans="1:17" ht="13.2" x14ac:dyDescent="0.25">
      <c r="C88" s="9" t="s">
        <v>28</v>
      </c>
      <c r="D88" s="3" t="s">
        <v>21</v>
      </c>
      <c r="E88" s="7">
        <f>IF('2025'!G88="",'2023'!F88,IF('2025'!H88="",SUM('2023'!F88:G88),IF('2025'!I88="",SUM('2023'!F88:H88),IF('2025'!J88="",SUM('2023'!F88:I88),IF('2025'!K88="",SUM('2023'!F88:J88),IF('2025'!L88="",SUM('2023'!F88:K88),IF('2025'!M88="",SUM('2023'!F88:L88),IF('2025'!N88="",SUM('2023'!F88:M88),IF('2025'!O88="",SUM('2023'!F88:N88),IF('2025'!P88="",SUM('2023'!F88:O88),IF('2025'!Q88="",SUM('2023'!F88:P88),SUM('2023'!F88:Q88))))))))))))</f>
        <v>1119819</v>
      </c>
      <c r="F88" s="16">
        <v>68222</v>
      </c>
      <c r="G88" s="16">
        <v>74965</v>
      </c>
      <c r="H88" s="16">
        <v>91770</v>
      </c>
      <c r="I88" s="16">
        <v>94300</v>
      </c>
      <c r="J88" s="16">
        <v>114494</v>
      </c>
      <c r="K88" s="16">
        <v>107492</v>
      </c>
      <c r="L88" s="16">
        <v>104670</v>
      </c>
      <c r="M88" s="16">
        <v>114453</v>
      </c>
      <c r="N88" s="16">
        <v>115070</v>
      </c>
      <c r="O88" s="16">
        <v>120303</v>
      </c>
      <c r="P88" s="16">
        <v>114080</v>
      </c>
      <c r="Q88" s="16">
        <v>153212</v>
      </c>
    </row>
    <row r="89" spans="1:17" ht="13.2" x14ac:dyDescent="0.25">
      <c r="C89" s="9" t="s">
        <v>27</v>
      </c>
      <c r="D89" s="3" t="s">
        <v>26</v>
      </c>
      <c r="E89" s="7"/>
      <c r="F89" s="16">
        <v>75.8</v>
      </c>
      <c r="G89" s="16">
        <v>79.400000000000006</v>
      </c>
      <c r="H89" s="16">
        <v>55.8</v>
      </c>
      <c r="I89" s="16">
        <v>25</v>
      </c>
      <c r="J89" s="16">
        <v>13.9</v>
      </c>
      <c r="K89" s="16">
        <v>3.8</v>
      </c>
      <c r="L89" s="16">
        <v>-1.8</v>
      </c>
      <c r="M89" s="16">
        <v>3.1</v>
      </c>
      <c r="N89" s="16">
        <v>9.6</v>
      </c>
      <c r="O89" s="16">
        <v>4.5</v>
      </c>
      <c r="P89" s="16">
        <v>9.8000000000000007</v>
      </c>
      <c r="Q89" s="16">
        <v>10.9</v>
      </c>
    </row>
    <row r="90" spans="1:17" ht="13.2" x14ac:dyDescent="0.25">
      <c r="C90" s="9" t="s">
        <v>28</v>
      </c>
      <c r="D90" s="3" t="s">
        <v>26</v>
      </c>
      <c r="E90" s="7"/>
      <c r="F90" s="16">
        <v>108.1</v>
      </c>
      <c r="G90" s="16">
        <v>129.5</v>
      </c>
      <c r="H90" s="16">
        <v>107.8</v>
      </c>
      <c r="I90" s="16">
        <v>46.2</v>
      </c>
      <c r="J90" s="16">
        <v>30.6</v>
      </c>
      <c r="K90" s="16">
        <v>24.5</v>
      </c>
      <c r="L90" s="16">
        <v>13.3</v>
      </c>
      <c r="M90" s="16">
        <v>18.2</v>
      </c>
      <c r="N90" s="16">
        <v>18</v>
      </c>
      <c r="O90" s="16">
        <v>21.7</v>
      </c>
      <c r="P90" s="16">
        <v>16.100000000000001</v>
      </c>
      <c r="Q90" s="16">
        <v>20.7</v>
      </c>
    </row>
    <row r="91" spans="1:17" ht="13.2" x14ac:dyDescent="0.25">
      <c r="B91" s="9" t="s">
        <v>29</v>
      </c>
      <c r="D91" s="3" t="s">
        <v>21</v>
      </c>
      <c r="E91" s="7">
        <f>IF('2025'!G91="",'2023'!F91,IF('2025'!H91="",SUM('2023'!F91:G91),IF('2025'!I91="",SUM('2023'!F91:H91),IF('2025'!J91="",SUM('2023'!F91:I91),IF('2025'!K91="",SUM('2023'!F91:J91),IF('2025'!L91="",SUM('2023'!F91:K91),IF('2025'!M91="",SUM('2023'!F91:L91),IF('2025'!N91="",SUM('2023'!F91:M91),IF('2025'!O91="",SUM('2023'!F91:N91),IF('2025'!P91="",SUM('2023'!F91:O91),IF('2025'!Q91="",SUM('2023'!F91:P91),SUM('2023'!F91:Q91))))))))))))</f>
        <v>8982401</v>
      </c>
      <c r="F91" s="16">
        <v>586223</v>
      </c>
      <c r="G91" s="16">
        <v>647488</v>
      </c>
      <c r="H91" s="16">
        <v>813466</v>
      </c>
      <c r="I91" s="16">
        <v>796973</v>
      </c>
      <c r="J91" s="16">
        <v>922436</v>
      </c>
      <c r="K91" s="16">
        <v>867971</v>
      </c>
      <c r="L91" s="16">
        <v>791719</v>
      </c>
      <c r="M91" s="16">
        <v>892071</v>
      </c>
      <c r="N91" s="16">
        <v>920198</v>
      </c>
      <c r="O91" s="16">
        <v>891705</v>
      </c>
      <c r="P91" s="16">
        <v>852151</v>
      </c>
      <c r="Q91" s="16">
        <v>797654</v>
      </c>
    </row>
    <row r="92" spans="1:17" ht="13.2" x14ac:dyDescent="0.25">
      <c r="D92" s="3" t="s">
        <v>26</v>
      </c>
      <c r="E92" s="7"/>
      <c r="F92" s="16">
        <v>68.2</v>
      </c>
      <c r="G92" s="16">
        <v>71.900000000000006</v>
      </c>
      <c r="H92" s="16">
        <v>53.4</v>
      </c>
      <c r="I92" s="16">
        <v>23</v>
      </c>
      <c r="J92" s="16">
        <v>14.6</v>
      </c>
      <c r="K92" s="16">
        <v>5.0999999999999996</v>
      </c>
      <c r="L92" s="16">
        <v>1</v>
      </c>
      <c r="M92" s="16">
        <v>4.8</v>
      </c>
      <c r="N92" s="16">
        <v>6.6</v>
      </c>
      <c r="O92" s="16">
        <v>3.2</v>
      </c>
      <c r="P92" s="16">
        <v>7.2</v>
      </c>
      <c r="Q92" s="16">
        <v>10.8</v>
      </c>
    </row>
    <row r="93" spans="1:17" ht="13.2" x14ac:dyDescent="0.25">
      <c r="B93" s="9" t="s">
        <v>29</v>
      </c>
      <c r="C93" s="9" t="s">
        <v>27</v>
      </c>
      <c r="D93" s="3" t="s">
        <v>21</v>
      </c>
      <c r="E93" s="7">
        <f>IF('2025'!G93="",'2023'!F93,IF('2025'!H93="",SUM('2023'!F93:G93),IF('2025'!I93="",SUM('2023'!F93:H93),IF('2025'!J93="",SUM('2023'!F93:I93),IF('2025'!K93="",SUM('2023'!F93:J93),IF('2025'!L93="",SUM('2023'!F93:K93),IF('2025'!M93="",SUM('2023'!F93:L93),IF('2025'!N93="",SUM('2023'!F93:M93),IF('2025'!O93="",SUM('2023'!F93:N93),IF('2025'!P93="",SUM('2023'!F93:O93),IF('2025'!Q93="",SUM('2023'!F93:P93),SUM('2023'!F93:Q93))))))))))))</f>
        <v>6696267</v>
      </c>
      <c r="F93" s="16">
        <v>443053</v>
      </c>
      <c r="G93" s="16">
        <v>494571</v>
      </c>
      <c r="H93" s="16">
        <v>613570</v>
      </c>
      <c r="I93" s="16">
        <v>607174</v>
      </c>
      <c r="J93" s="16">
        <v>684085</v>
      </c>
      <c r="K93" s="16">
        <v>645955</v>
      </c>
      <c r="L93" s="16">
        <v>586360</v>
      </c>
      <c r="M93" s="16">
        <v>659005</v>
      </c>
      <c r="N93" s="16">
        <v>692926</v>
      </c>
      <c r="O93" s="16">
        <v>638530</v>
      </c>
      <c r="P93" s="16">
        <v>631038</v>
      </c>
      <c r="Q93" s="16">
        <v>535549</v>
      </c>
    </row>
    <row r="94" spans="1:17" ht="13.2" x14ac:dyDescent="0.25">
      <c r="C94" s="9" t="s">
        <v>28</v>
      </c>
      <c r="D94" s="3" t="s">
        <v>21</v>
      </c>
      <c r="E94" s="7">
        <f>IF('2025'!G94="",'2023'!F94,IF('2025'!H94="",SUM('2023'!F94:G94),IF('2025'!I94="",SUM('2023'!F94:H94),IF('2025'!J94="",SUM('2023'!F94:I94),IF('2025'!K94="",SUM('2023'!F94:J94),IF('2025'!L94="",SUM('2023'!F94:K94),IF('2025'!M94="",SUM('2023'!F94:L94),IF('2025'!N94="",SUM('2023'!F94:M94),IF('2025'!O94="",SUM('2023'!F94:N94),IF('2025'!P94="",SUM('2023'!F94:O94),IF('2025'!Q94="",SUM('2023'!F94:P94),SUM('2023'!F94:Q94))))))))))))</f>
        <v>2286134</v>
      </c>
      <c r="F94" s="16">
        <v>143170</v>
      </c>
      <c r="G94" s="16">
        <v>152917</v>
      </c>
      <c r="H94" s="16">
        <v>199896</v>
      </c>
      <c r="I94" s="16">
        <v>189799</v>
      </c>
      <c r="J94" s="16">
        <v>238351</v>
      </c>
      <c r="K94" s="16">
        <v>222016</v>
      </c>
      <c r="L94" s="16">
        <v>205359</v>
      </c>
      <c r="M94" s="16">
        <v>233066</v>
      </c>
      <c r="N94" s="16">
        <v>227272</v>
      </c>
      <c r="O94" s="16">
        <v>253175</v>
      </c>
      <c r="P94" s="16">
        <v>221113</v>
      </c>
      <c r="Q94" s="16">
        <v>262105</v>
      </c>
    </row>
    <row r="95" spans="1:17" ht="13.2" x14ac:dyDescent="0.25">
      <c r="C95" s="9" t="s">
        <v>27</v>
      </c>
      <c r="D95" s="3" t="s">
        <v>26</v>
      </c>
      <c r="E95" s="7"/>
      <c r="F95" s="16">
        <v>58.4</v>
      </c>
      <c r="G95" s="16">
        <v>62.3</v>
      </c>
      <c r="H95" s="16">
        <v>41.2</v>
      </c>
      <c r="I95" s="16">
        <v>18.100000000000001</v>
      </c>
      <c r="J95" s="16">
        <v>9.6</v>
      </c>
      <c r="K95" s="16">
        <v>-0.1</v>
      </c>
      <c r="L95" s="16">
        <v>-2.2999999999999998</v>
      </c>
      <c r="M95" s="16">
        <v>0.9</v>
      </c>
      <c r="N95" s="16">
        <v>5.0999999999999996</v>
      </c>
      <c r="O95" s="16">
        <v>-0.4</v>
      </c>
      <c r="P95" s="16">
        <v>6.2</v>
      </c>
      <c r="Q95" s="16">
        <v>7.9</v>
      </c>
    </row>
    <row r="96" spans="1:17" ht="13.2" x14ac:dyDescent="0.25">
      <c r="C96" s="9" t="s">
        <v>28</v>
      </c>
      <c r="D96" s="3" t="s">
        <v>26</v>
      </c>
      <c r="E96" s="7"/>
      <c r="F96" s="16">
        <v>108.3</v>
      </c>
      <c r="G96" s="16">
        <v>112.5</v>
      </c>
      <c r="H96" s="16">
        <v>109.2</v>
      </c>
      <c r="I96" s="16">
        <v>42.2</v>
      </c>
      <c r="J96" s="16">
        <v>31.9</v>
      </c>
      <c r="K96" s="16">
        <v>24</v>
      </c>
      <c r="L96" s="16">
        <v>11.8</v>
      </c>
      <c r="M96" s="16">
        <v>17.7</v>
      </c>
      <c r="N96" s="16">
        <v>11.7</v>
      </c>
      <c r="O96" s="16">
        <v>13.5</v>
      </c>
      <c r="P96" s="16">
        <v>10.3</v>
      </c>
      <c r="Q96" s="16">
        <v>17.3</v>
      </c>
    </row>
    <row r="97" spans="1:17" ht="13.2" x14ac:dyDescent="0.25">
      <c r="B97" s="9" t="s">
        <v>30</v>
      </c>
      <c r="D97" s="3" t="s">
        <v>21</v>
      </c>
      <c r="E97" s="7"/>
      <c r="F97" s="16">
        <v>1.9</v>
      </c>
      <c r="G97" s="16">
        <v>1.8</v>
      </c>
      <c r="H97" s="16">
        <v>1.8</v>
      </c>
      <c r="I97" s="16">
        <v>1.8</v>
      </c>
      <c r="J97" s="16">
        <v>1.8</v>
      </c>
      <c r="K97" s="16">
        <v>1.8</v>
      </c>
      <c r="L97" s="16">
        <v>1.8</v>
      </c>
      <c r="M97" s="16">
        <v>1.8</v>
      </c>
      <c r="N97" s="16">
        <v>1.8</v>
      </c>
      <c r="O97" s="16">
        <v>1.9</v>
      </c>
      <c r="P97" s="16">
        <v>1.8</v>
      </c>
      <c r="Q97" s="16">
        <v>1.7</v>
      </c>
    </row>
    <row r="98" spans="1:17" ht="13.2" x14ac:dyDescent="0.25">
      <c r="B98" s="9" t="s">
        <v>31</v>
      </c>
      <c r="D98" s="3" t="s">
        <v>32</v>
      </c>
      <c r="E98" s="7"/>
      <c r="F98" s="16">
        <v>31.6</v>
      </c>
      <c r="G98" s="16">
        <v>36.799999999999997</v>
      </c>
      <c r="H98" s="16">
        <v>41.8</v>
      </c>
      <c r="I98" s="16">
        <v>42.2</v>
      </c>
      <c r="J98" s="16">
        <v>47.1</v>
      </c>
      <c r="K98" s="16">
        <v>45.6</v>
      </c>
      <c r="L98" s="16">
        <v>40.200000000000003</v>
      </c>
      <c r="M98" s="16">
        <v>44.9</v>
      </c>
      <c r="N98" s="16">
        <v>47.3</v>
      </c>
      <c r="O98" s="16">
        <v>44.4</v>
      </c>
      <c r="P98" s="16">
        <v>43.5</v>
      </c>
      <c r="Q98" s="16">
        <v>40.700000000000003</v>
      </c>
    </row>
    <row r="99" spans="1:17" ht="13.2" x14ac:dyDescent="0.25">
      <c r="A99" s="9" t="s">
        <v>38</v>
      </c>
      <c r="B99" s="9" t="s">
        <v>20</v>
      </c>
      <c r="D99" s="3" t="s">
        <v>21</v>
      </c>
      <c r="E99" s="7"/>
      <c r="F99" s="16">
        <v>339</v>
      </c>
      <c r="G99" s="16">
        <v>339</v>
      </c>
      <c r="H99" s="16">
        <v>339</v>
      </c>
      <c r="I99" s="16">
        <v>338</v>
      </c>
      <c r="J99" s="16">
        <v>338</v>
      </c>
      <c r="K99" s="16">
        <v>337</v>
      </c>
      <c r="L99" s="16">
        <v>337</v>
      </c>
      <c r="M99" s="16">
        <v>337</v>
      </c>
      <c r="N99" s="16">
        <v>337</v>
      </c>
      <c r="O99" s="16">
        <v>337</v>
      </c>
      <c r="P99" s="16">
        <v>337</v>
      </c>
      <c r="Q99" s="16">
        <v>336</v>
      </c>
    </row>
    <row r="100" spans="1:17" ht="13.2" x14ac:dyDescent="0.25">
      <c r="B100" s="9" t="s">
        <v>22</v>
      </c>
      <c r="D100" s="3" t="s">
        <v>21</v>
      </c>
      <c r="E100" s="7"/>
      <c r="F100" s="16">
        <v>320</v>
      </c>
      <c r="G100" s="16">
        <v>323</v>
      </c>
      <c r="H100" s="16">
        <v>325</v>
      </c>
      <c r="I100" s="16">
        <v>327</v>
      </c>
      <c r="J100" s="16">
        <v>329</v>
      </c>
      <c r="K100" s="16">
        <v>329</v>
      </c>
      <c r="L100" s="16">
        <v>325</v>
      </c>
      <c r="M100" s="16">
        <v>327</v>
      </c>
      <c r="N100" s="16">
        <v>328</v>
      </c>
      <c r="O100" s="16">
        <v>327</v>
      </c>
      <c r="P100" s="16">
        <v>325</v>
      </c>
      <c r="Q100" s="16">
        <v>320</v>
      </c>
    </row>
    <row r="101" spans="1:17" ht="13.2" x14ac:dyDescent="0.25">
      <c r="B101" s="9" t="s">
        <v>23</v>
      </c>
      <c r="D101" s="3" t="s">
        <v>21</v>
      </c>
      <c r="E101" s="7"/>
      <c r="F101" s="16">
        <v>34574</v>
      </c>
      <c r="G101" s="16">
        <v>34564</v>
      </c>
      <c r="H101" s="16">
        <v>34608</v>
      </c>
      <c r="I101" s="16">
        <v>34499</v>
      </c>
      <c r="J101" s="16">
        <v>34423</v>
      </c>
      <c r="K101" s="16">
        <v>34372</v>
      </c>
      <c r="L101" s="16">
        <v>34321</v>
      </c>
      <c r="M101" s="16">
        <v>34264</v>
      </c>
      <c r="N101" s="16">
        <v>34433</v>
      </c>
      <c r="O101" s="16">
        <v>34452</v>
      </c>
      <c r="P101" s="16">
        <v>34441</v>
      </c>
      <c r="Q101" s="16">
        <v>34576</v>
      </c>
    </row>
    <row r="102" spans="1:17" ht="13.2" x14ac:dyDescent="0.25">
      <c r="B102" s="9" t="s">
        <v>24</v>
      </c>
      <c r="D102" s="3" t="s">
        <v>21</v>
      </c>
      <c r="E102" s="7"/>
      <c r="F102" s="16">
        <v>32900</v>
      </c>
      <c r="G102" s="16">
        <v>33178</v>
      </c>
      <c r="H102" s="16">
        <v>33391</v>
      </c>
      <c r="I102" s="16">
        <v>33057</v>
      </c>
      <c r="J102" s="16">
        <v>33436</v>
      </c>
      <c r="K102" s="16">
        <v>33593</v>
      </c>
      <c r="L102" s="16">
        <v>33166</v>
      </c>
      <c r="M102" s="16">
        <v>33114</v>
      </c>
      <c r="N102" s="16">
        <v>33376</v>
      </c>
      <c r="O102" s="16">
        <v>33567</v>
      </c>
      <c r="P102" s="16">
        <v>33242</v>
      </c>
      <c r="Q102" s="16">
        <v>33104</v>
      </c>
    </row>
    <row r="103" spans="1:17" ht="13.2" x14ac:dyDescent="0.25">
      <c r="B103" s="9" t="s">
        <v>25</v>
      </c>
      <c r="D103" s="3" t="s">
        <v>21</v>
      </c>
      <c r="E103" s="7">
        <f>IF('2025'!G103="",'2023'!F103,IF('2025'!H103="",SUM('2023'!F103:G103),IF('2025'!I103="",SUM('2023'!F103:H103),IF('2025'!J103="",SUM('2023'!F103:I103),IF('2025'!K103="",SUM('2023'!F103:J103),IF('2025'!L103="",SUM('2023'!F103:K103),IF('2025'!M103="",SUM('2023'!F103:L103),IF('2025'!N103="",SUM('2023'!F103:M103),IF('2025'!O103="",SUM('2023'!F103:N103),IF('2025'!P103="",SUM('2023'!F103:O103),IF('2025'!Q103="",SUM('2023'!F103:P103),SUM('2023'!F103:Q103))))))))))))</f>
        <v>1220306</v>
      </c>
      <c r="F103" s="16">
        <v>88607</v>
      </c>
      <c r="G103" s="16">
        <v>91658</v>
      </c>
      <c r="H103" s="16">
        <v>124486</v>
      </c>
      <c r="I103" s="16">
        <v>98987</v>
      </c>
      <c r="J103" s="16">
        <v>129508</v>
      </c>
      <c r="K103" s="16">
        <v>118226</v>
      </c>
      <c r="L103" s="16">
        <v>72668</v>
      </c>
      <c r="M103" s="16">
        <v>123629</v>
      </c>
      <c r="N103" s="16">
        <v>137712</v>
      </c>
      <c r="O103" s="16">
        <v>117621</v>
      </c>
      <c r="P103" s="16">
        <v>117204</v>
      </c>
      <c r="Q103" s="16">
        <v>65684</v>
      </c>
    </row>
    <row r="104" spans="1:17" ht="13.2" x14ac:dyDescent="0.25">
      <c r="D104" s="3" t="s">
        <v>26</v>
      </c>
      <c r="E104" s="7"/>
      <c r="F104" s="16">
        <v>116.4</v>
      </c>
      <c r="G104" s="16">
        <v>109.8</v>
      </c>
      <c r="H104" s="16">
        <v>51.7</v>
      </c>
      <c r="I104" s="16">
        <v>12.1</v>
      </c>
      <c r="J104" s="16">
        <v>2.2999999999999998</v>
      </c>
      <c r="K104" s="16">
        <v>4.2</v>
      </c>
      <c r="L104" s="16">
        <v>1.2</v>
      </c>
      <c r="M104" s="16">
        <v>1</v>
      </c>
      <c r="N104" s="16">
        <v>0.1</v>
      </c>
      <c r="O104" s="16">
        <v>5.3</v>
      </c>
      <c r="P104" s="16">
        <v>2.6</v>
      </c>
      <c r="Q104" s="16">
        <v>-3.7</v>
      </c>
    </row>
    <row r="105" spans="1:17" ht="13.2" x14ac:dyDescent="0.25">
      <c r="B105" s="9" t="s">
        <v>25</v>
      </c>
      <c r="C105" s="9" t="s">
        <v>27</v>
      </c>
      <c r="D105" s="3" t="s">
        <v>21</v>
      </c>
      <c r="E105" s="7">
        <f>IF('2025'!G105="",'2023'!F105,IF('2025'!H105="",SUM('2023'!F105:G105),IF('2025'!I105="",SUM('2023'!F105:H105),IF('2025'!J105="",SUM('2023'!F105:I105),IF('2025'!K105="",SUM('2023'!F105:J105),IF('2025'!L105="",SUM('2023'!F105:K105),IF('2025'!M105="",SUM('2023'!F105:L105),IF('2025'!N105="",SUM('2023'!F105:M105),IF('2025'!O105="",SUM('2023'!F105:N105),IF('2025'!P105="",SUM('2023'!F105:O105),IF('2025'!Q105="",SUM('2023'!F105:P105),SUM('2023'!F105:Q105))))))))))))</f>
        <v>1187235</v>
      </c>
      <c r="F105" s="16">
        <v>86754</v>
      </c>
      <c r="G105" s="16">
        <v>89742</v>
      </c>
      <c r="H105" s="16">
        <v>122420</v>
      </c>
      <c r="I105" s="16">
        <v>96632</v>
      </c>
      <c r="J105" s="16">
        <v>126090</v>
      </c>
      <c r="K105" s="16">
        <v>114826</v>
      </c>
      <c r="L105" s="16">
        <v>69355</v>
      </c>
      <c r="M105" s="16">
        <v>120035</v>
      </c>
      <c r="N105" s="16">
        <v>133979</v>
      </c>
      <c r="O105" s="16">
        <v>114411</v>
      </c>
      <c r="P105" s="16">
        <v>112991</v>
      </c>
      <c r="Q105" s="16">
        <v>63950</v>
      </c>
    </row>
    <row r="106" spans="1:17" ht="13.2" x14ac:dyDescent="0.25">
      <c r="C106" s="9" t="s">
        <v>28</v>
      </c>
      <c r="D106" s="3" t="s">
        <v>21</v>
      </c>
      <c r="E106" s="7">
        <f>IF('2025'!G106="",'2023'!F106,IF('2025'!H106="",SUM('2023'!F106:G106),IF('2025'!I106="",SUM('2023'!F106:H106),IF('2025'!J106="",SUM('2023'!F106:I106),IF('2025'!K106="",SUM('2023'!F106:J106),IF('2025'!L106="",SUM('2023'!F106:K106),IF('2025'!M106="",SUM('2023'!F106:L106),IF('2025'!N106="",SUM('2023'!F106:M106),IF('2025'!O106="",SUM('2023'!F106:N106),IF('2025'!P106="",SUM('2023'!F106:O106),IF('2025'!Q106="",SUM('2023'!F106:P106),SUM('2023'!F106:Q106))))))))))))</f>
        <v>33071</v>
      </c>
      <c r="F106" s="16">
        <v>1853</v>
      </c>
      <c r="G106" s="16">
        <v>1916</v>
      </c>
      <c r="H106" s="16">
        <v>2066</v>
      </c>
      <c r="I106" s="16">
        <v>2355</v>
      </c>
      <c r="J106" s="16">
        <v>3418</v>
      </c>
      <c r="K106" s="16">
        <v>3400</v>
      </c>
      <c r="L106" s="16">
        <v>3313</v>
      </c>
      <c r="M106" s="16">
        <v>3594</v>
      </c>
      <c r="N106" s="16">
        <v>3733</v>
      </c>
      <c r="O106" s="16">
        <v>3210</v>
      </c>
      <c r="P106" s="16">
        <v>4213</v>
      </c>
      <c r="Q106" s="16">
        <v>1734</v>
      </c>
    </row>
    <row r="107" spans="1:17" ht="13.2" x14ac:dyDescent="0.25">
      <c r="C107" s="9" t="s">
        <v>27</v>
      </c>
      <c r="D107" s="3" t="s">
        <v>26</v>
      </c>
      <c r="E107" s="7"/>
      <c r="F107" s="16">
        <v>115.6</v>
      </c>
      <c r="G107" s="16">
        <v>109.4</v>
      </c>
      <c r="H107" s="16">
        <v>51.8</v>
      </c>
      <c r="I107" s="16">
        <v>12.1</v>
      </c>
      <c r="J107" s="16">
        <v>2.2999999999999998</v>
      </c>
      <c r="K107" s="16">
        <v>4.9000000000000004</v>
      </c>
      <c r="L107" s="16">
        <v>0.6</v>
      </c>
      <c r="M107" s="16">
        <v>0.7</v>
      </c>
      <c r="N107" s="16">
        <v>-0.5</v>
      </c>
      <c r="O107" s="16">
        <v>4.8</v>
      </c>
      <c r="P107" s="16">
        <v>0.7</v>
      </c>
      <c r="Q107" s="16">
        <v>-4.3</v>
      </c>
    </row>
    <row r="108" spans="1:17" ht="13.2" x14ac:dyDescent="0.25">
      <c r="C108" s="9" t="s">
        <v>28</v>
      </c>
      <c r="D108" s="3" t="s">
        <v>26</v>
      </c>
      <c r="E108" s="7"/>
      <c r="F108" s="16">
        <v>160.6</v>
      </c>
      <c r="G108" s="16">
        <v>132</v>
      </c>
      <c r="H108" s="16">
        <v>43.6</v>
      </c>
      <c r="I108" s="16">
        <v>12.2</v>
      </c>
      <c r="J108" s="16">
        <v>2.6</v>
      </c>
      <c r="K108" s="16">
        <v>-15.9</v>
      </c>
      <c r="L108" s="16">
        <v>16.3</v>
      </c>
      <c r="M108" s="16">
        <v>10.9</v>
      </c>
      <c r="N108" s="16">
        <v>28</v>
      </c>
      <c r="O108" s="16">
        <v>30.1</v>
      </c>
      <c r="P108" s="16">
        <v>100</v>
      </c>
      <c r="Q108" s="16">
        <v>25.7</v>
      </c>
    </row>
    <row r="109" spans="1:17" ht="13.2" x14ac:dyDescent="0.25">
      <c r="B109" s="9" t="s">
        <v>29</v>
      </c>
      <c r="D109" s="3" t="s">
        <v>21</v>
      </c>
      <c r="E109" s="7">
        <f>IF('2025'!G109="",'2023'!F109,IF('2025'!H109="",SUM('2023'!F109:G109),IF('2025'!I109="",SUM('2023'!F109:H109),IF('2025'!J109="",SUM('2023'!F109:I109),IF('2025'!K109="",SUM('2023'!F109:J109),IF('2025'!L109="",SUM('2023'!F109:K109),IF('2025'!M109="",SUM('2023'!F109:L109),IF('2025'!N109="",SUM('2023'!F109:M109),IF('2025'!O109="",SUM('2023'!F109:N109),IF('2025'!P109="",SUM('2023'!F109:O109),IF('2025'!Q109="",SUM('2023'!F109:P109),SUM('2023'!F109:Q109))))))))))))</f>
        <v>4646425</v>
      </c>
      <c r="F109" s="16">
        <v>365838</v>
      </c>
      <c r="G109" s="16">
        <v>363187</v>
      </c>
      <c r="H109" s="16">
        <v>456947</v>
      </c>
      <c r="I109" s="16">
        <v>402275</v>
      </c>
      <c r="J109" s="16">
        <v>464009</v>
      </c>
      <c r="K109" s="16">
        <v>440697</v>
      </c>
      <c r="L109" s="16">
        <v>323728</v>
      </c>
      <c r="M109" s="16">
        <v>442158</v>
      </c>
      <c r="N109" s="16">
        <v>479348</v>
      </c>
      <c r="O109" s="16">
        <v>463055</v>
      </c>
      <c r="P109" s="16">
        <v>445183</v>
      </c>
      <c r="Q109" s="16">
        <v>311675</v>
      </c>
    </row>
    <row r="110" spans="1:17" ht="13.2" x14ac:dyDescent="0.25">
      <c r="D110" s="3" t="s">
        <v>26</v>
      </c>
      <c r="E110" s="7"/>
      <c r="F110" s="16">
        <v>118.3</v>
      </c>
      <c r="G110" s="16">
        <v>114.7</v>
      </c>
      <c r="H110" s="16">
        <v>66.099999999999994</v>
      </c>
      <c r="I110" s="16">
        <v>27.1</v>
      </c>
      <c r="J110" s="16">
        <v>11.6</v>
      </c>
      <c r="K110" s="16">
        <v>14.9</v>
      </c>
      <c r="L110" s="16">
        <v>1.2</v>
      </c>
      <c r="M110" s="16">
        <v>4.5</v>
      </c>
      <c r="N110" s="16">
        <v>-0.7</v>
      </c>
      <c r="O110" s="16">
        <v>0.1</v>
      </c>
      <c r="P110" s="16">
        <v>2.8</v>
      </c>
      <c r="Q110" s="16">
        <v>0.2</v>
      </c>
    </row>
    <row r="111" spans="1:17" ht="13.2" x14ac:dyDescent="0.25">
      <c r="B111" s="9" t="s">
        <v>29</v>
      </c>
      <c r="C111" s="9" t="s">
        <v>27</v>
      </c>
      <c r="D111" s="3" t="s">
        <v>21</v>
      </c>
      <c r="E111" s="7">
        <f>IF('2025'!G111="",'2023'!F111,IF('2025'!H111="",SUM('2023'!F111:G111),IF('2025'!I111="",SUM('2023'!F111:H111),IF('2025'!J111="",SUM('2023'!F111:I111),IF('2025'!K111="",SUM('2023'!F111:J111),IF('2025'!L111="",SUM('2023'!F111:K111),IF('2025'!M111="",SUM('2023'!F111:L111),IF('2025'!N111="",SUM('2023'!F111:M111),IF('2025'!O111="",SUM('2023'!F111:N111),IF('2025'!P111="",SUM('2023'!F111:O111),IF('2025'!Q111="",SUM('2023'!F111:P111),SUM('2023'!F111:Q111))))))))))))</f>
        <v>4523506</v>
      </c>
      <c r="F111" s="16">
        <v>357458</v>
      </c>
      <c r="G111" s="16">
        <v>354310</v>
      </c>
      <c r="H111" s="16">
        <v>448281</v>
      </c>
      <c r="I111" s="16">
        <v>393320</v>
      </c>
      <c r="J111" s="16">
        <v>451326</v>
      </c>
      <c r="K111" s="16">
        <v>429811</v>
      </c>
      <c r="L111" s="16">
        <v>309298</v>
      </c>
      <c r="M111" s="16">
        <v>425670</v>
      </c>
      <c r="N111" s="16">
        <v>468102</v>
      </c>
      <c r="O111" s="16">
        <v>451979</v>
      </c>
      <c r="P111" s="16">
        <v>433951</v>
      </c>
      <c r="Q111" s="16">
        <v>305671</v>
      </c>
    </row>
    <row r="112" spans="1:17" ht="13.2" x14ac:dyDescent="0.25">
      <c r="C112" s="9" t="s">
        <v>28</v>
      </c>
      <c r="D112" s="3" t="s">
        <v>21</v>
      </c>
      <c r="E112" s="7">
        <f>IF('2025'!G112="",'2023'!F112,IF('2025'!H112="",SUM('2023'!F112:G112),IF('2025'!I112="",SUM('2023'!F112:H112),IF('2025'!J112="",SUM('2023'!F112:I112),IF('2025'!K112="",SUM('2023'!F112:J112),IF('2025'!L112="",SUM('2023'!F112:K112),IF('2025'!M112="",SUM('2023'!F112:L112),IF('2025'!N112="",SUM('2023'!F112:M112),IF('2025'!O112="",SUM('2023'!F112:N112),IF('2025'!P112="",SUM('2023'!F112:O112),IF('2025'!Q112="",SUM('2023'!F112:P112),SUM('2023'!F112:Q112))))))))))))</f>
        <v>122919</v>
      </c>
      <c r="F112" s="16">
        <v>8380</v>
      </c>
      <c r="G112" s="16">
        <v>8877</v>
      </c>
      <c r="H112" s="16">
        <v>8666</v>
      </c>
      <c r="I112" s="16">
        <v>8955</v>
      </c>
      <c r="J112" s="16">
        <v>12683</v>
      </c>
      <c r="K112" s="16">
        <v>10886</v>
      </c>
      <c r="L112" s="16">
        <v>14430</v>
      </c>
      <c r="M112" s="16">
        <v>16488</v>
      </c>
      <c r="N112" s="16">
        <v>11246</v>
      </c>
      <c r="O112" s="16">
        <v>11076</v>
      </c>
      <c r="P112" s="16">
        <v>11232</v>
      </c>
      <c r="Q112" s="16">
        <v>6004</v>
      </c>
    </row>
    <row r="113" spans="1:17" ht="13.2" x14ac:dyDescent="0.25">
      <c r="C113" s="9" t="s">
        <v>27</v>
      </c>
      <c r="D113" s="3" t="s">
        <v>26</v>
      </c>
      <c r="E113" s="7"/>
      <c r="F113" s="16">
        <v>120</v>
      </c>
      <c r="G113" s="16">
        <v>115.3</v>
      </c>
      <c r="H113" s="16">
        <v>66.5</v>
      </c>
      <c r="I113" s="16">
        <v>27.5</v>
      </c>
      <c r="J113" s="16">
        <v>11.8</v>
      </c>
      <c r="K113" s="16">
        <v>16.2</v>
      </c>
      <c r="L113" s="16">
        <v>1.2</v>
      </c>
      <c r="M113" s="16">
        <v>4.2</v>
      </c>
      <c r="N113" s="16">
        <v>-0.9</v>
      </c>
      <c r="O113" s="16">
        <v>-0.3</v>
      </c>
      <c r="P113" s="16">
        <v>2.1</v>
      </c>
      <c r="Q113" s="16">
        <v>0.6</v>
      </c>
    </row>
    <row r="114" spans="1:17" ht="13.2" x14ac:dyDescent="0.25">
      <c r="C114" s="9" t="s">
        <v>28</v>
      </c>
      <c r="D114" s="3" t="s">
        <v>26</v>
      </c>
      <c r="E114" s="7"/>
      <c r="F114" s="16">
        <v>64.099999999999994</v>
      </c>
      <c r="G114" s="16">
        <v>94</v>
      </c>
      <c r="H114" s="16">
        <v>47.6</v>
      </c>
      <c r="I114" s="16">
        <v>9.8000000000000007</v>
      </c>
      <c r="J114" s="16">
        <v>4</v>
      </c>
      <c r="K114" s="16">
        <v>-19.8</v>
      </c>
      <c r="L114" s="16">
        <v>2</v>
      </c>
      <c r="M114" s="16">
        <v>15.2</v>
      </c>
      <c r="N114" s="16">
        <v>12.3</v>
      </c>
      <c r="O114" s="16">
        <v>16.7</v>
      </c>
      <c r="P114" s="16">
        <v>37.9</v>
      </c>
      <c r="Q114" s="16">
        <v>-15.9</v>
      </c>
    </row>
    <row r="115" spans="1:17" ht="13.2" x14ac:dyDescent="0.25">
      <c r="B115" s="9" t="s">
        <v>30</v>
      </c>
      <c r="D115" s="3" t="s">
        <v>21</v>
      </c>
      <c r="E115" s="7"/>
      <c r="F115" s="16">
        <v>4.0999999999999996</v>
      </c>
      <c r="G115" s="16">
        <v>4</v>
      </c>
      <c r="H115" s="16">
        <v>3.7</v>
      </c>
      <c r="I115" s="16">
        <v>4.0999999999999996</v>
      </c>
      <c r="J115" s="16">
        <v>3.6</v>
      </c>
      <c r="K115" s="16">
        <v>3.7</v>
      </c>
      <c r="L115" s="16">
        <v>4.5</v>
      </c>
      <c r="M115" s="16">
        <v>3.6</v>
      </c>
      <c r="N115" s="16">
        <v>3.5</v>
      </c>
      <c r="O115" s="16">
        <v>3.9</v>
      </c>
      <c r="P115" s="16">
        <v>3.8</v>
      </c>
      <c r="Q115" s="16">
        <v>4.7</v>
      </c>
    </row>
    <row r="116" spans="1:17" ht="13.2" x14ac:dyDescent="0.25">
      <c r="B116" s="9" t="s">
        <v>31</v>
      </c>
      <c r="D116" s="3" t="s">
        <v>32</v>
      </c>
      <c r="E116" s="7"/>
      <c r="F116" s="16">
        <v>36.4</v>
      </c>
      <c r="G116" s="16">
        <v>39.5</v>
      </c>
      <c r="H116" s="16">
        <v>44.1</v>
      </c>
      <c r="I116" s="16">
        <v>40.799999999999997</v>
      </c>
      <c r="J116" s="16">
        <v>44.9</v>
      </c>
      <c r="K116" s="16">
        <v>44</v>
      </c>
      <c r="L116" s="16">
        <v>32.4</v>
      </c>
      <c r="M116" s="16">
        <v>43.3</v>
      </c>
      <c r="N116" s="16">
        <v>48</v>
      </c>
      <c r="O116" s="16">
        <v>44.5</v>
      </c>
      <c r="P116" s="16">
        <v>44.8</v>
      </c>
      <c r="Q116" s="16">
        <v>32</v>
      </c>
    </row>
    <row r="117" spans="1:17" ht="13.2" x14ac:dyDescent="0.25">
      <c r="A117" s="9" t="s">
        <v>39</v>
      </c>
      <c r="B117" s="9" t="s">
        <v>20</v>
      </c>
      <c r="D117" s="3" t="s">
        <v>21</v>
      </c>
      <c r="E117" s="7"/>
      <c r="F117" s="16">
        <v>393</v>
      </c>
      <c r="G117" s="16">
        <v>391</v>
      </c>
      <c r="H117" s="16">
        <v>391</v>
      </c>
      <c r="I117" s="16">
        <v>393</v>
      </c>
      <c r="J117" s="16">
        <v>394</v>
      </c>
      <c r="K117" s="16">
        <v>401</v>
      </c>
      <c r="L117" s="16">
        <v>399</v>
      </c>
      <c r="M117" s="16">
        <v>398</v>
      </c>
      <c r="N117" s="16">
        <v>405</v>
      </c>
      <c r="O117" s="16">
        <v>407</v>
      </c>
      <c r="P117" s="16">
        <v>411</v>
      </c>
      <c r="Q117" s="16">
        <v>411</v>
      </c>
    </row>
    <row r="118" spans="1:17" ht="13.2" x14ac:dyDescent="0.25">
      <c r="B118" s="9" t="s">
        <v>22</v>
      </c>
      <c r="D118" s="3" t="s">
        <v>21</v>
      </c>
      <c r="E118" s="7"/>
      <c r="F118" s="16">
        <v>376</v>
      </c>
      <c r="G118" s="16">
        <v>375</v>
      </c>
      <c r="H118" s="16">
        <v>377</v>
      </c>
      <c r="I118" s="16">
        <v>387</v>
      </c>
      <c r="J118" s="16">
        <v>388</v>
      </c>
      <c r="K118" s="16">
        <v>394</v>
      </c>
      <c r="L118" s="16">
        <v>393</v>
      </c>
      <c r="M118" s="16">
        <v>393</v>
      </c>
      <c r="N118" s="16">
        <v>402</v>
      </c>
      <c r="O118" s="16">
        <v>403</v>
      </c>
      <c r="P118" s="16">
        <v>395</v>
      </c>
      <c r="Q118" s="16">
        <v>396</v>
      </c>
    </row>
    <row r="119" spans="1:17" ht="13.2" x14ac:dyDescent="0.25">
      <c r="B119" s="9" t="s">
        <v>23</v>
      </c>
      <c r="D119" s="3" t="s">
        <v>21</v>
      </c>
      <c r="E119" s="7"/>
      <c r="F119" s="16">
        <v>20551</v>
      </c>
      <c r="G119" s="16">
        <v>20408</v>
      </c>
      <c r="H119" s="16">
        <v>20391</v>
      </c>
      <c r="I119" s="16">
        <v>20403</v>
      </c>
      <c r="J119" s="16">
        <v>20411</v>
      </c>
      <c r="K119" s="16">
        <v>20534</v>
      </c>
      <c r="L119" s="16">
        <v>20510</v>
      </c>
      <c r="M119" s="16">
        <v>20486</v>
      </c>
      <c r="N119" s="16">
        <v>20574</v>
      </c>
      <c r="O119" s="16">
        <v>20524</v>
      </c>
      <c r="P119" s="16">
        <v>20393</v>
      </c>
      <c r="Q119" s="16">
        <v>20409</v>
      </c>
    </row>
    <row r="120" spans="1:17" ht="13.2" x14ac:dyDescent="0.25">
      <c r="B120" s="9" t="s">
        <v>24</v>
      </c>
      <c r="D120" s="3" t="s">
        <v>21</v>
      </c>
      <c r="E120" s="7"/>
      <c r="F120" s="16">
        <v>18743</v>
      </c>
      <c r="G120" s="16">
        <v>18454</v>
      </c>
      <c r="H120" s="16">
        <v>18544</v>
      </c>
      <c r="I120" s="16">
        <v>18988</v>
      </c>
      <c r="J120" s="16">
        <v>19097</v>
      </c>
      <c r="K120" s="16">
        <v>19218</v>
      </c>
      <c r="L120" s="16">
        <v>19208</v>
      </c>
      <c r="M120" s="16">
        <v>19188</v>
      </c>
      <c r="N120" s="16">
        <v>19373</v>
      </c>
      <c r="O120" s="16">
        <v>19430</v>
      </c>
      <c r="P120" s="16">
        <v>18888</v>
      </c>
      <c r="Q120" s="16">
        <v>19081</v>
      </c>
    </row>
    <row r="121" spans="1:17" ht="13.2" x14ac:dyDescent="0.25">
      <c r="B121" s="9" t="s">
        <v>25</v>
      </c>
      <c r="D121" s="3" t="s">
        <v>21</v>
      </c>
      <c r="E121" s="7">
        <f>IF('2025'!G121="",'2023'!F121,IF('2025'!H121="",SUM('2023'!F121:G121),IF('2025'!I121="",SUM('2023'!F121:H121),IF('2025'!J121="",SUM('2023'!F121:I121),IF('2025'!K121="",SUM('2023'!F121:J121),IF('2025'!L121="",SUM('2023'!F121:K121),IF('2025'!M121="",SUM('2023'!F121:L121),IF('2025'!N121="",SUM('2023'!F121:M121),IF('2025'!O121="",SUM('2023'!F121:N121),IF('2025'!P121="",SUM('2023'!F121:O121),IF('2025'!Q121="",SUM('2023'!F121:P121),SUM('2023'!F121:Q121))))))))))))</f>
        <v>667529</v>
      </c>
      <c r="F121" s="16">
        <v>55036</v>
      </c>
      <c r="G121" s="16">
        <v>55671</v>
      </c>
      <c r="H121" s="16">
        <v>55299</v>
      </c>
      <c r="I121" s="16">
        <v>63336</v>
      </c>
      <c r="J121" s="16">
        <v>69088</v>
      </c>
      <c r="K121" s="16">
        <v>60377</v>
      </c>
      <c r="L121" s="16">
        <v>62780</v>
      </c>
      <c r="M121" s="16">
        <v>61455</v>
      </c>
      <c r="N121" s="16">
        <v>62896</v>
      </c>
      <c r="O121" s="16">
        <v>73023</v>
      </c>
      <c r="P121" s="16">
        <v>48568</v>
      </c>
      <c r="Q121" s="16">
        <v>58220</v>
      </c>
    </row>
    <row r="122" spans="1:17" ht="13.2" x14ac:dyDescent="0.25">
      <c r="D122" s="3" t="s">
        <v>26</v>
      </c>
      <c r="E122" s="7"/>
      <c r="F122" s="16">
        <v>21.1</v>
      </c>
      <c r="G122" s="16">
        <v>24.3</v>
      </c>
      <c r="H122" s="16">
        <v>21.3</v>
      </c>
      <c r="I122" s="16">
        <v>0.4</v>
      </c>
      <c r="J122" s="16">
        <v>15.7</v>
      </c>
      <c r="K122" s="16">
        <v>4.3</v>
      </c>
      <c r="L122" s="16">
        <v>12.4</v>
      </c>
      <c r="M122" s="16">
        <v>2.2000000000000002</v>
      </c>
      <c r="N122" s="16">
        <v>6.1</v>
      </c>
      <c r="O122" s="16">
        <v>11.7</v>
      </c>
      <c r="P122" s="16">
        <v>1.5</v>
      </c>
      <c r="Q122" s="16">
        <v>0.6</v>
      </c>
    </row>
    <row r="123" spans="1:17" ht="13.2" x14ac:dyDescent="0.25">
      <c r="B123" s="9" t="s">
        <v>25</v>
      </c>
      <c r="C123" s="9" t="s">
        <v>27</v>
      </c>
      <c r="D123" s="3" t="s">
        <v>21</v>
      </c>
      <c r="E123" s="7">
        <f>IF('2025'!G123="",'2023'!F123,IF('2025'!H123="",SUM('2023'!F123:G123),IF('2025'!I123="",SUM('2023'!F123:H123),IF('2025'!J123="",SUM('2023'!F123:I123),IF('2025'!K123="",SUM('2023'!F123:J123),IF('2025'!L123="",SUM('2023'!F123:K123),IF('2025'!M123="",SUM('2023'!F123:L123),IF('2025'!N123="",SUM('2023'!F123:M123),IF('2025'!O123="",SUM('2023'!F123:N123),IF('2025'!P123="",SUM('2023'!F123:O123),IF('2025'!Q123="",SUM('2023'!F123:P123),SUM('2023'!F123:Q123))))))))))))</f>
        <v>481722</v>
      </c>
      <c r="F123" s="16">
        <v>34408</v>
      </c>
      <c r="G123" s="16">
        <v>29137</v>
      </c>
      <c r="H123" s="16">
        <v>39575</v>
      </c>
      <c r="I123" s="16">
        <v>48651</v>
      </c>
      <c r="J123" s="16">
        <v>53119</v>
      </c>
      <c r="K123" s="16">
        <v>48906</v>
      </c>
      <c r="L123" s="16">
        <v>43411</v>
      </c>
      <c r="M123" s="16">
        <v>39385</v>
      </c>
      <c r="N123" s="16">
        <v>50342</v>
      </c>
      <c r="O123" s="16">
        <v>56968</v>
      </c>
      <c r="P123" s="16">
        <v>37820</v>
      </c>
      <c r="Q123" s="16">
        <v>38150</v>
      </c>
    </row>
    <row r="124" spans="1:17" ht="13.2" x14ac:dyDescent="0.25">
      <c r="C124" s="9" t="s">
        <v>28</v>
      </c>
      <c r="D124" s="3" t="s">
        <v>21</v>
      </c>
      <c r="E124" s="7">
        <f>IF('2025'!G124="",'2023'!F124,IF('2025'!H124="",SUM('2023'!F124:G124),IF('2025'!I124="",SUM('2023'!F124:H124),IF('2025'!J124="",SUM('2023'!F124:I124),IF('2025'!K124="",SUM('2023'!F124:J124),IF('2025'!L124="",SUM('2023'!F124:K124),IF('2025'!M124="",SUM('2023'!F124:L124),IF('2025'!N124="",SUM('2023'!F124:M124),IF('2025'!O124="",SUM('2023'!F124:N124),IF('2025'!P124="",SUM('2023'!F124:O124),IF('2025'!Q124="",SUM('2023'!F124:P124),SUM('2023'!F124:Q124))))))))))))</f>
        <v>185807</v>
      </c>
      <c r="F124" s="16">
        <v>20628</v>
      </c>
      <c r="G124" s="16">
        <v>26534</v>
      </c>
      <c r="H124" s="16">
        <v>15724</v>
      </c>
      <c r="I124" s="16">
        <v>14685</v>
      </c>
      <c r="J124" s="16">
        <v>15969</v>
      </c>
      <c r="K124" s="16">
        <v>11471</v>
      </c>
      <c r="L124" s="16">
        <v>19369</v>
      </c>
      <c r="M124" s="16">
        <v>22070</v>
      </c>
      <c r="N124" s="16">
        <v>12554</v>
      </c>
      <c r="O124" s="16">
        <v>16055</v>
      </c>
      <c r="P124" s="16">
        <v>10748</v>
      </c>
      <c r="Q124" s="16">
        <v>20070</v>
      </c>
    </row>
    <row r="125" spans="1:17" ht="13.2" x14ac:dyDescent="0.25">
      <c r="C125" s="9" t="s">
        <v>27</v>
      </c>
      <c r="D125" s="3" t="s">
        <v>26</v>
      </c>
      <c r="E125" s="7"/>
      <c r="F125" s="16">
        <v>0.7</v>
      </c>
      <c r="G125" s="16">
        <v>-4.3</v>
      </c>
      <c r="H125" s="16">
        <v>14.3</v>
      </c>
      <c r="I125" s="16">
        <v>-4.9000000000000004</v>
      </c>
      <c r="J125" s="16">
        <v>17.899999999999999</v>
      </c>
      <c r="K125" s="16">
        <v>1.3</v>
      </c>
      <c r="L125" s="16">
        <v>5</v>
      </c>
      <c r="M125" s="16">
        <v>-2.5</v>
      </c>
      <c r="N125" s="16">
        <v>4.8</v>
      </c>
      <c r="O125" s="16">
        <v>7.9</v>
      </c>
      <c r="P125" s="16">
        <v>-2.6</v>
      </c>
      <c r="Q125" s="16">
        <v>2.2000000000000002</v>
      </c>
    </row>
    <row r="126" spans="1:17" ht="13.2" x14ac:dyDescent="0.25">
      <c r="C126" s="9" t="s">
        <v>28</v>
      </c>
      <c r="D126" s="3" t="s">
        <v>26</v>
      </c>
      <c r="E126" s="7"/>
      <c r="F126" s="16">
        <v>83.3</v>
      </c>
      <c r="G126" s="16">
        <v>85.1</v>
      </c>
      <c r="H126" s="16">
        <v>43.5</v>
      </c>
      <c r="I126" s="16">
        <v>23.2</v>
      </c>
      <c r="J126" s="16">
        <v>9</v>
      </c>
      <c r="K126" s="16">
        <v>19.2</v>
      </c>
      <c r="L126" s="16">
        <v>33.4</v>
      </c>
      <c r="M126" s="16">
        <v>11.9</v>
      </c>
      <c r="N126" s="16">
        <v>11.6</v>
      </c>
      <c r="O126" s="16">
        <v>27.8</v>
      </c>
      <c r="P126" s="16">
        <v>19</v>
      </c>
      <c r="Q126" s="16">
        <v>-2.2999999999999998</v>
      </c>
    </row>
    <row r="127" spans="1:17" ht="13.2" x14ac:dyDescent="0.25">
      <c r="B127" s="9" t="s">
        <v>29</v>
      </c>
      <c r="D127" s="3" t="s">
        <v>21</v>
      </c>
      <c r="E127" s="7">
        <f>IF('2025'!G127="",'2023'!F127,IF('2025'!H127="",SUM('2023'!F127:G127),IF('2025'!I127="",SUM('2023'!F127:H127),IF('2025'!J127="",SUM('2023'!F127:I127),IF('2025'!K127="",SUM('2023'!F127:J127),IF('2025'!L127="",SUM('2023'!F127:K127),IF('2025'!M127="",SUM('2023'!F127:L127),IF('2025'!N127="",SUM('2023'!F127:M127),IF('2025'!O127="",SUM('2023'!F127:N127),IF('2025'!P127="",SUM('2023'!F127:O127),IF('2025'!Q127="",SUM('2023'!F127:P127),SUM('2023'!F127:Q127))))))))))))</f>
        <v>2792647</v>
      </c>
      <c r="F127" s="16">
        <v>218505</v>
      </c>
      <c r="G127" s="16">
        <v>229590</v>
      </c>
      <c r="H127" s="16">
        <v>223281</v>
      </c>
      <c r="I127" s="16">
        <v>278378</v>
      </c>
      <c r="J127" s="16">
        <v>268203</v>
      </c>
      <c r="K127" s="16">
        <v>241077</v>
      </c>
      <c r="L127" s="16">
        <v>303383</v>
      </c>
      <c r="M127" s="16">
        <v>305927</v>
      </c>
      <c r="N127" s="16">
        <v>233856</v>
      </c>
      <c r="O127" s="16">
        <v>310467</v>
      </c>
      <c r="P127" s="16">
        <v>179980</v>
      </c>
      <c r="Q127" s="16">
        <v>215609</v>
      </c>
    </row>
    <row r="128" spans="1:17" ht="13.2" x14ac:dyDescent="0.25">
      <c r="D128" s="3" t="s">
        <v>26</v>
      </c>
      <c r="E128" s="7"/>
      <c r="F128" s="16">
        <v>12.1</v>
      </c>
      <c r="G128" s="16">
        <v>20.399999999999999</v>
      </c>
      <c r="H128" s="16">
        <v>10.199999999999999</v>
      </c>
      <c r="I128" s="16">
        <v>0.9</v>
      </c>
      <c r="J128" s="16">
        <v>5.0999999999999996</v>
      </c>
      <c r="K128" s="16">
        <v>-7</v>
      </c>
      <c r="L128" s="16">
        <v>0.4</v>
      </c>
      <c r="M128" s="16">
        <v>-4.5</v>
      </c>
      <c r="N128" s="16">
        <v>-1.8</v>
      </c>
      <c r="O128" s="16">
        <v>5.0999999999999996</v>
      </c>
      <c r="P128" s="16">
        <v>-6.7</v>
      </c>
      <c r="Q128" s="16">
        <v>1.1000000000000001</v>
      </c>
    </row>
    <row r="129" spans="1:17" ht="13.2" x14ac:dyDescent="0.25">
      <c r="B129" s="9" t="s">
        <v>29</v>
      </c>
      <c r="C129" s="9" t="s">
        <v>27</v>
      </c>
      <c r="D129" s="3" t="s">
        <v>21</v>
      </c>
      <c r="E129" s="7">
        <f>IF('2025'!G129="",'2023'!F129,IF('2025'!H129="",SUM('2023'!F129:G129),IF('2025'!I129="",SUM('2023'!F129:H129),IF('2025'!J129="",SUM('2023'!F129:I129),IF('2025'!K129="",SUM('2023'!F129:J129),IF('2025'!L129="",SUM('2023'!F129:K129),IF('2025'!M129="",SUM('2023'!F129:L129),IF('2025'!N129="",SUM('2023'!F129:M129),IF('2025'!O129="",SUM('2023'!F129:N129),IF('2025'!P129="",SUM('2023'!F129:O129),IF('2025'!Q129="",SUM('2023'!F129:P129),SUM('2023'!F129:Q129))))))))))))</f>
        <v>1865735</v>
      </c>
      <c r="F129" s="16">
        <v>131282</v>
      </c>
      <c r="G129" s="16">
        <v>107999</v>
      </c>
      <c r="H129" s="16">
        <v>150980</v>
      </c>
      <c r="I129" s="16">
        <v>201963</v>
      </c>
      <c r="J129" s="16">
        <v>191700</v>
      </c>
      <c r="K129" s="16">
        <v>182248</v>
      </c>
      <c r="L129" s="16">
        <v>195254</v>
      </c>
      <c r="M129" s="16">
        <v>172453</v>
      </c>
      <c r="N129" s="16">
        <v>169205</v>
      </c>
      <c r="O129" s="16">
        <v>232954</v>
      </c>
      <c r="P129" s="16">
        <v>129697</v>
      </c>
      <c r="Q129" s="16">
        <v>134705</v>
      </c>
    </row>
    <row r="130" spans="1:17" ht="13.2" x14ac:dyDescent="0.25">
      <c r="C130" s="9" t="s">
        <v>28</v>
      </c>
      <c r="D130" s="3" t="s">
        <v>21</v>
      </c>
      <c r="E130" s="7">
        <f>IF('2025'!G130="",'2023'!F130,IF('2025'!H130="",SUM('2023'!F130:G130),IF('2025'!I130="",SUM('2023'!F130:H130),IF('2025'!J130="",SUM('2023'!F130:I130),IF('2025'!K130="",SUM('2023'!F130:J130),IF('2025'!L130="",SUM('2023'!F130:K130),IF('2025'!M130="",SUM('2023'!F130:L130),IF('2025'!N130="",SUM('2023'!F130:M130),IF('2025'!O130="",SUM('2023'!F130:N130),IF('2025'!P130="",SUM('2023'!F130:O130),IF('2025'!Q130="",SUM('2023'!F130:P130),SUM('2023'!F130:Q130))))))))))))</f>
        <v>926912</v>
      </c>
      <c r="F130" s="16">
        <v>87223</v>
      </c>
      <c r="G130" s="16">
        <v>121591</v>
      </c>
      <c r="H130" s="16">
        <v>72301</v>
      </c>
      <c r="I130" s="16">
        <v>76415</v>
      </c>
      <c r="J130" s="16">
        <v>76503</v>
      </c>
      <c r="K130" s="16">
        <v>58829</v>
      </c>
      <c r="L130" s="16">
        <v>108129</v>
      </c>
      <c r="M130" s="16">
        <v>133474</v>
      </c>
      <c r="N130" s="16">
        <v>64651</v>
      </c>
      <c r="O130" s="16">
        <v>77513</v>
      </c>
      <c r="P130" s="16">
        <v>50283</v>
      </c>
      <c r="Q130" s="16">
        <v>80904</v>
      </c>
    </row>
    <row r="131" spans="1:17" ht="13.2" x14ac:dyDescent="0.25">
      <c r="C131" s="9" t="s">
        <v>27</v>
      </c>
      <c r="D131" s="3" t="s">
        <v>26</v>
      </c>
      <c r="E131" s="7"/>
      <c r="F131" s="16">
        <v>-7.1</v>
      </c>
      <c r="G131" s="16">
        <v>-12.6</v>
      </c>
      <c r="H131" s="16">
        <v>4</v>
      </c>
      <c r="I131" s="16">
        <v>-4.4000000000000004</v>
      </c>
      <c r="J131" s="16">
        <v>7.1</v>
      </c>
      <c r="K131" s="16">
        <v>-10.6</v>
      </c>
      <c r="L131" s="16">
        <v>-5.4</v>
      </c>
      <c r="M131" s="16">
        <v>-11.4</v>
      </c>
      <c r="N131" s="16">
        <v>-1.8</v>
      </c>
      <c r="O131" s="16">
        <v>2.1</v>
      </c>
      <c r="P131" s="16">
        <v>-8.1999999999999993</v>
      </c>
      <c r="Q131" s="16">
        <v>0.7</v>
      </c>
    </row>
    <row r="132" spans="1:17" ht="13.2" x14ac:dyDescent="0.25">
      <c r="C132" s="9" t="s">
        <v>28</v>
      </c>
      <c r="D132" s="3" t="s">
        <v>26</v>
      </c>
      <c r="E132" s="7"/>
      <c r="F132" s="16">
        <v>62.5</v>
      </c>
      <c r="G132" s="16">
        <v>81</v>
      </c>
      <c r="H132" s="16">
        <v>25.8</v>
      </c>
      <c r="I132" s="16">
        <v>18.5</v>
      </c>
      <c r="J132" s="16">
        <v>0.3</v>
      </c>
      <c r="K132" s="16">
        <v>6.1</v>
      </c>
      <c r="L132" s="16">
        <v>12.9</v>
      </c>
      <c r="M132" s="16">
        <v>6.1</v>
      </c>
      <c r="N132" s="16">
        <v>-1.7</v>
      </c>
      <c r="O132" s="16">
        <v>15.1</v>
      </c>
      <c r="P132" s="16">
        <v>-2.2999999999999998</v>
      </c>
      <c r="Q132" s="16">
        <v>1.9</v>
      </c>
    </row>
    <row r="133" spans="1:17" ht="13.2" x14ac:dyDescent="0.25">
      <c r="B133" s="9" t="s">
        <v>30</v>
      </c>
      <c r="D133" s="3" t="s">
        <v>21</v>
      </c>
      <c r="E133" s="7"/>
      <c r="F133" s="16">
        <v>4</v>
      </c>
      <c r="G133" s="16">
        <v>4.0999999999999996</v>
      </c>
      <c r="H133" s="16">
        <v>4</v>
      </c>
      <c r="I133" s="16">
        <v>4.4000000000000004</v>
      </c>
      <c r="J133" s="16">
        <v>3.9</v>
      </c>
      <c r="K133" s="16">
        <v>4</v>
      </c>
      <c r="L133" s="16">
        <v>4.8</v>
      </c>
      <c r="M133" s="16">
        <v>5</v>
      </c>
      <c r="N133" s="16">
        <v>3.7</v>
      </c>
      <c r="O133" s="16">
        <v>4.3</v>
      </c>
      <c r="P133" s="16">
        <v>3.7</v>
      </c>
      <c r="Q133" s="16">
        <v>3.7</v>
      </c>
    </row>
    <row r="134" spans="1:17" ht="13.2" x14ac:dyDescent="0.25">
      <c r="B134" s="9" t="s">
        <v>31</v>
      </c>
      <c r="D134" s="3" t="s">
        <v>32</v>
      </c>
      <c r="E134" s="7"/>
      <c r="F134" s="16">
        <v>38.1</v>
      </c>
      <c r="G134" s="16">
        <v>44.4</v>
      </c>
      <c r="H134" s="16">
        <v>38.9</v>
      </c>
      <c r="I134" s="16">
        <v>49.3</v>
      </c>
      <c r="J134" s="16">
        <v>45.3</v>
      </c>
      <c r="K134" s="16">
        <v>41.9</v>
      </c>
      <c r="L134" s="16">
        <v>51</v>
      </c>
      <c r="M134" s="16">
        <v>51.5</v>
      </c>
      <c r="N134" s="16">
        <v>40.299999999999997</v>
      </c>
      <c r="O134" s="16">
        <v>51.7</v>
      </c>
      <c r="P134" s="16">
        <v>31.9</v>
      </c>
      <c r="Q134" s="16">
        <v>36.799999999999997</v>
      </c>
    </row>
    <row r="135" spans="1:17" ht="13.2" x14ac:dyDescent="0.25">
      <c r="A135" s="9" t="s">
        <v>40</v>
      </c>
      <c r="B135" s="9" t="s">
        <v>20</v>
      </c>
      <c r="D135" s="3" t="s">
        <v>21</v>
      </c>
      <c r="E135" s="7"/>
      <c r="F135" s="16">
        <v>210</v>
      </c>
      <c r="G135" s="16">
        <v>209</v>
      </c>
      <c r="H135" s="16">
        <v>209</v>
      </c>
      <c r="I135" s="16">
        <v>209</v>
      </c>
      <c r="J135" s="16">
        <v>207</v>
      </c>
      <c r="K135" s="16">
        <v>207</v>
      </c>
      <c r="L135" s="16">
        <v>208</v>
      </c>
      <c r="M135" s="16">
        <v>208</v>
      </c>
      <c r="N135" s="16">
        <v>208</v>
      </c>
      <c r="O135" s="16">
        <v>207</v>
      </c>
      <c r="P135" s="16">
        <v>206</v>
      </c>
      <c r="Q135" s="16">
        <v>206</v>
      </c>
    </row>
    <row r="136" spans="1:17" ht="13.2" x14ac:dyDescent="0.25">
      <c r="B136" s="9" t="s">
        <v>22</v>
      </c>
      <c r="D136" s="3" t="s">
        <v>21</v>
      </c>
      <c r="E136" s="7"/>
      <c r="F136" s="16">
        <v>176</v>
      </c>
      <c r="G136" s="16">
        <v>177</v>
      </c>
      <c r="H136" s="16">
        <v>189</v>
      </c>
      <c r="I136" s="16">
        <v>196</v>
      </c>
      <c r="J136" s="16">
        <v>199</v>
      </c>
      <c r="K136" s="16">
        <v>198</v>
      </c>
      <c r="L136" s="16">
        <v>197</v>
      </c>
      <c r="M136" s="16">
        <v>197</v>
      </c>
      <c r="N136" s="16">
        <v>198</v>
      </c>
      <c r="O136" s="16">
        <v>194</v>
      </c>
      <c r="P136" s="16">
        <v>187</v>
      </c>
      <c r="Q136" s="16">
        <v>185</v>
      </c>
    </row>
    <row r="137" spans="1:17" ht="13.2" x14ac:dyDescent="0.25">
      <c r="B137" s="9" t="s">
        <v>23</v>
      </c>
      <c r="D137" s="3" t="s">
        <v>21</v>
      </c>
      <c r="E137" s="7"/>
      <c r="F137" s="16">
        <v>18094</v>
      </c>
      <c r="G137" s="16">
        <v>18070</v>
      </c>
      <c r="H137" s="16">
        <v>18055</v>
      </c>
      <c r="I137" s="16">
        <v>18072</v>
      </c>
      <c r="J137" s="16">
        <v>18011</v>
      </c>
      <c r="K137" s="16">
        <v>18057</v>
      </c>
      <c r="L137" s="16">
        <v>18073</v>
      </c>
      <c r="M137" s="16">
        <v>18058</v>
      </c>
      <c r="N137" s="16">
        <v>18058</v>
      </c>
      <c r="O137" s="16">
        <v>18037</v>
      </c>
      <c r="P137" s="16">
        <v>17919</v>
      </c>
      <c r="Q137" s="16">
        <v>17896</v>
      </c>
    </row>
    <row r="138" spans="1:17" ht="13.2" x14ac:dyDescent="0.25">
      <c r="B138" s="9" t="s">
        <v>24</v>
      </c>
      <c r="D138" s="3" t="s">
        <v>21</v>
      </c>
      <c r="E138" s="7"/>
      <c r="F138" s="16">
        <v>14948</v>
      </c>
      <c r="G138" s="16">
        <v>15151</v>
      </c>
      <c r="H138" s="16">
        <v>16690</v>
      </c>
      <c r="I138" s="16">
        <v>17062</v>
      </c>
      <c r="J138" s="16">
        <v>17297</v>
      </c>
      <c r="K138" s="16">
        <v>17233</v>
      </c>
      <c r="L138" s="16">
        <v>17163</v>
      </c>
      <c r="M138" s="16">
        <v>17106</v>
      </c>
      <c r="N138" s="16">
        <v>17043</v>
      </c>
      <c r="O138" s="16">
        <v>16954</v>
      </c>
      <c r="P138" s="16">
        <v>16529</v>
      </c>
      <c r="Q138" s="16">
        <v>16070</v>
      </c>
    </row>
    <row r="139" spans="1:17" ht="13.2" x14ac:dyDescent="0.25">
      <c r="B139" s="9" t="s">
        <v>25</v>
      </c>
      <c r="D139" s="3" t="s">
        <v>21</v>
      </c>
      <c r="E139" s="7">
        <f>IF('2025'!G139="",'2023'!F139,IF('2025'!H139="",SUM('2023'!F139:G139),IF('2025'!I139="",SUM('2023'!F139:H139),IF('2025'!J139="",SUM('2023'!F139:I139),IF('2025'!K139="",SUM('2023'!F139:J139),IF('2025'!L139="",SUM('2023'!F139:K139),IF('2025'!M139="",SUM('2023'!F139:L139),IF('2025'!N139="",SUM('2023'!F139:M139),IF('2025'!O139="",SUM('2023'!F139:N139),IF('2025'!P139="",SUM('2023'!F139:O139),IF('2025'!Q139="",SUM('2023'!F139:P139),SUM('2023'!F139:Q139))))))))))))</f>
        <v>898095</v>
      </c>
      <c r="F139" s="16">
        <v>33378</v>
      </c>
      <c r="G139" s="16">
        <v>41321</v>
      </c>
      <c r="H139" s="16">
        <v>82899</v>
      </c>
      <c r="I139" s="16">
        <v>84246</v>
      </c>
      <c r="J139" s="16">
        <v>112581</v>
      </c>
      <c r="K139" s="16">
        <v>103407</v>
      </c>
      <c r="L139" s="16">
        <v>67028</v>
      </c>
      <c r="M139" s="16">
        <v>103805</v>
      </c>
      <c r="N139" s="16">
        <v>115160</v>
      </c>
      <c r="O139" s="16">
        <v>94132</v>
      </c>
      <c r="P139" s="16">
        <v>60138</v>
      </c>
      <c r="Q139" s="16">
        <v>39470</v>
      </c>
    </row>
    <row r="140" spans="1:17" ht="13.2" x14ac:dyDescent="0.25">
      <c r="D140" s="3" t="s">
        <v>26</v>
      </c>
      <c r="E140" s="7"/>
      <c r="F140" s="16">
        <v>157.4</v>
      </c>
      <c r="G140" s="16">
        <v>129.80000000000001</v>
      </c>
      <c r="H140" s="16">
        <v>65.2</v>
      </c>
      <c r="I140" s="16">
        <v>12.1</v>
      </c>
      <c r="J140" s="16">
        <v>7.6</v>
      </c>
      <c r="K140" s="16">
        <v>-3</v>
      </c>
      <c r="L140" s="16">
        <v>-6.7</v>
      </c>
      <c r="M140" s="16">
        <v>6.1</v>
      </c>
      <c r="N140" s="16">
        <v>-0.2</v>
      </c>
      <c r="O140" s="16">
        <v>-1.1000000000000001</v>
      </c>
      <c r="P140" s="16">
        <v>1.7</v>
      </c>
      <c r="Q140" s="16">
        <v>6.8</v>
      </c>
    </row>
    <row r="141" spans="1:17" ht="13.2" x14ac:dyDescent="0.25">
      <c r="B141" s="9" t="s">
        <v>25</v>
      </c>
      <c r="C141" s="9" t="s">
        <v>27</v>
      </c>
      <c r="D141" s="3" t="s">
        <v>21</v>
      </c>
      <c r="E141" s="7">
        <f>IF('2025'!G141="",'2023'!F141,IF('2025'!H141="",SUM('2023'!F141:G141),IF('2025'!I141="",SUM('2023'!F141:H141),IF('2025'!J141="",SUM('2023'!F141:I141),IF('2025'!K141="",SUM('2023'!F141:J141),IF('2025'!L141="",SUM('2023'!F141:K141),IF('2025'!M141="",SUM('2023'!F141:L141),IF('2025'!N141="",SUM('2023'!F141:M141),IF('2025'!O141="",SUM('2023'!F141:N141),IF('2025'!P141="",SUM('2023'!F141:O141),IF('2025'!Q141="",SUM('2023'!F141:P141),SUM('2023'!F141:Q141))))))))))))</f>
        <v>826583</v>
      </c>
      <c r="F141" s="16">
        <v>30545</v>
      </c>
      <c r="G141" s="16">
        <v>36570</v>
      </c>
      <c r="H141" s="16">
        <v>76778</v>
      </c>
      <c r="I141" s="16">
        <v>75709</v>
      </c>
      <c r="J141" s="16">
        <v>103803</v>
      </c>
      <c r="K141" s="16">
        <v>95895</v>
      </c>
      <c r="L141" s="16">
        <v>57344</v>
      </c>
      <c r="M141" s="16">
        <v>98043</v>
      </c>
      <c r="N141" s="16">
        <v>110195</v>
      </c>
      <c r="O141" s="16">
        <v>86760</v>
      </c>
      <c r="P141" s="16">
        <v>54941</v>
      </c>
      <c r="Q141" s="16">
        <v>31186</v>
      </c>
    </row>
    <row r="142" spans="1:17" ht="13.2" x14ac:dyDescent="0.25">
      <c r="C142" s="9" t="s">
        <v>28</v>
      </c>
      <c r="D142" s="3" t="s">
        <v>21</v>
      </c>
      <c r="E142" s="7">
        <f>IF('2025'!G142="",'2023'!F142,IF('2025'!H142="",SUM('2023'!F142:G142),IF('2025'!I142="",SUM('2023'!F142:H142),IF('2025'!J142="",SUM('2023'!F142:I142),IF('2025'!K142="",SUM('2023'!F142:J142),IF('2025'!L142="",SUM('2023'!F142:K142),IF('2025'!M142="",SUM('2023'!F142:L142),IF('2025'!N142="",SUM('2023'!F142:M142),IF('2025'!O142="",SUM('2023'!F142:N142),IF('2025'!P142="",SUM('2023'!F142:O142),IF('2025'!Q142="",SUM('2023'!F142:P142),SUM('2023'!F142:Q142))))))))))))</f>
        <v>71512</v>
      </c>
      <c r="F142" s="16">
        <v>2833</v>
      </c>
      <c r="G142" s="16">
        <v>4751</v>
      </c>
      <c r="H142" s="16">
        <v>6121</v>
      </c>
      <c r="I142" s="16">
        <v>8537</v>
      </c>
      <c r="J142" s="16">
        <v>8778</v>
      </c>
      <c r="K142" s="16">
        <v>7512</v>
      </c>
      <c r="L142" s="16">
        <v>9684</v>
      </c>
      <c r="M142" s="16">
        <v>5762</v>
      </c>
      <c r="N142" s="16">
        <v>4965</v>
      </c>
      <c r="O142" s="16">
        <v>7372</v>
      </c>
      <c r="P142" s="16">
        <v>5197</v>
      </c>
      <c r="Q142" s="16">
        <v>8284</v>
      </c>
    </row>
    <row r="143" spans="1:17" ht="13.2" x14ac:dyDescent="0.25">
      <c r="C143" s="9" t="s">
        <v>27</v>
      </c>
      <c r="D143" s="3" t="s">
        <v>26</v>
      </c>
      <c r="E143" s="7"/>
      <c r="F143" s="16">
        <v>158.9</v>
      </c>
      <c r="G143" s="16">
        <v>116.1</v>
      </c>
      <c r="H143" s="16">
        <v>59.4</v>
      </c>
      <c r="I143" s="16">
        <v>8.4</v>
      </c>
      <c r="J143" s="16">
        <v>5</v>
      </c>
      <c r="K143" s="16">
        <v>-4.8</v>
      </c>
      <c r="L143" s="16">
        <v>-10.4</v>
      </c>
      <c r="M143" s="16">
        <v>7.7</v>
      </c>
      <c r="N143" s="16">
        <v>0.4</v>
      </c>
      <c r="O143" s="16">
        <v>-1.3</v>
      </c>
      <c r="P143" s="16">
        <v>3.6</v>
      </c>
      <c r="Q143" s="16">
        <v>16.5</v>
      </c>
    </row>
    <row r="144" spans="1:17" ht="13.2" x14ac:dyDescent="0.25">
      <c r="C144" s="9" t="s">
        <v>28</v>
      </c>
      <c r="D144" s="3" t="s">
        <v>26</v>
      </c>
      <c r="E144" s="7"/>
      <c r="F144" s="16">
        <v>142.30000000000001</v>
      </c>
      <c r="G144" s="16">
        <v>346.1</v>
      </c>
      <c r="H144" s="16">
        <v>205.7</v>
      </c>
      <c r="I144" s="16">
        <v>61.1</v>
      </c>
      <c r="J144" s="16">
        <v>52.6</v>
      </c>
      <c r="K144" s="16">
        <v>26.7</v>
      </c>
      <c r="L144" s="16">
        <v>23.8</v>
      </c>
      <c r="M144" s="16">
        <v>-15.8</v>
      </c>
      <c r="N144" s="16">
        <v>-11.7</v>
      </c>
      <c r="O144" s="16">
        <v>1.1000000000000001</v>
      </c>
      <c r="P144" s="16">
        <v>-15.4</v>
      </c>
      <c r="Q144" s="16">
        <v>-18.600000000000001</v>
      </c>
    </row>
    <row r="145" spans="1:17" ht="13.2" x14ac:dyDescent="0.25">
      <c r="B145" s="9" t="s">
        <v>29</v>
      </c>
      <c r="D145" s="3" t="s">
        <v>21</v>
      </c>
      <c r="E145" s="7">
        <f>IF('2025'!G145="",'2023'!F145,IF('2025'!H145="",SUM('2023'!F145:G145),IF('2025'!I145="",SUM('2023'!F145:H145),IF('2025'!J145="",SUM('2023'!F145:I145),IF('2025'!K145="",SUM('2023'!F145:J145),IF('2025'!L145="",SUM('2023'!F145:K145),IF('2025'!M145="",SUM('2023'!F145:L145),IF('2025'!N145="",SUM('2023'!F145:M145),IF('2025'!O145="",SUM('2023'!F145:N145),IF('2025'!P145="",SUM('2023'!F145:O145),IF('2025'!Q145="",SUM('2023'!F145:P145),SUM('2023'!F145:Q145))))))))))))</f>
        <v>2051805</v>
      </c>
      <c r="F145" s="16">
        <v>74364</v>
      </c>
      <c r="G145" s="16">
        <v>87136</v>
      </c>
      <c r="H145" s="16">
        <v>176129</v>
      </c>
      <c r="I145" s="16">
        <v>202509</v>
      </c>
      <c r="J145" s="16">
        <v>238763</v>
      </c>
      <c r="K145" s="16">
        <v>222405</v>
      </c>
      <c r="L145" s="16">
        <v>211209</v>
      </c>
      <c r="M145" s="16">
        <v>243650</v>
      </c>
      <c r="N145" s="16">
        <v>250248</v>
      </c>
      <c r="O145" s="16">
        <v>225876</v>
      </c>
      <c r="P145" s="16">
        <v>119516</v>
      </c>
      <c r="Q145" s="16">
        <v>83049</v>
      </c>
    </row>
    <row r="146" spans="1:17" ht="13.2" x14ac:dyDescent="0.25">
      <c r="D146" s="3" t="s">
        <v>26</v>
      </c>
      <c r="E146" s="7"/>
      <c r="F146" s="16">
        <v>126</v>
      </c>
      <c r="G146" s="16">
        <v>100.9</v>
      </c>
      <c r="H146" s="16">
        <v>54.2</v>
      </c>
      <c r="I146" s="16">
        <v>10.4</v>
      </c>
      <c r="J146" s="16">
        <v>7.1</v>
      </c>
      <c r="K146" s="16">
        <v>-5.8</v>
      </c>
      <c r="L146" s="16">
        <v>-6.8</v>
      </c>
      <c r="M146" s="16">
        <v>4.9000000000000004</v>
      </c>
      <c r="N146" s="16">
        <v>-2.4</v>
      </c>
      <c r="O146" s="16">
        <v>-1.6</v>
      </c>
      <c r="P146" s="16">
        <v>-0.2</v>
      </c>
      <c r="Q146" s="16">
        <v>3.8</v>
      </c>
    </row>
    <row r="147" spans="1:17" ht="13.2" x14ac:dyDescent="0.25">
      <c r="B147" s="9" t="s">
        <v>29</v>
      </c>
      <c r="C147" s="9" t="s">
        <v>27</v>
      </c>
      <c r="D147" s="3" t="s">
        <v>21</v>
      </c>
      <c r="E147" s="7">
        <f>IF('2025'!G147="",'2023'!F147,IF('2025'!H147="",SUM('2023'!F147:G147),IF('2025'!I147="",SUM('2023'!F147:H147),IF('2025'!J147="",SUM('2023'!F147:I147),IF('2025'!K147="",SUM('2023'!F147:J147),IF('2025'!L147="",SUM('2023'!F147:K147),IF('2025'!M147="",SUM('2023'!F147:L147),IF('2025'!N147="",SUM('2023'!F147:M147),IF('2025'!O147="",SUM('2023'!F147:N147),IF('2025'!P147="",SUM('2023'!F147:O147),IF('2025'!Q147="",SUM('2023'!F147:P147),SUM('2023'!F147:Q147))))))))))))</f>
        <v>1893421</v>
      </c>
      <c r="F147" s="16">
        <v>68082</v>
      </c>
      <c r="G147" s="16">
        <v>76575</v>
      </c>
      <c r="H147" s="16">
        <v>161590</v>
      </c>
      <c r="I147" s="16">
        <v>182830</v>
      </c>
      <c r="J147" s="16">
        <v>221706</v>
      </c>
      <c r="K147" s="16">
        <v>207513</v>
      </c>
      <c r="L147" s="16">
        <v>186033</v>
      </c>
      <c r="M147" s="16">
        <v>231285</v>
      </c>
      <c r="N147" s="16">
        <v>240032</v>
      </c>
      <c r="O147" s="16">
        <v>209434</v>
      </c>
      <c r="P147" s="16">
        <v>108341</v>
      </c>
      <c r="Q147" s="16">
        <v>67073</v>
      </c>
    </row>
    <row r="148" spans="1:17" ht="13.2" x14ac:dyDescent="0.25">
      <c r="C148" s="9" t="s">
        <v>28</v>
      </c>
      <c r="D148" s="3" t="s">
        <v>21</v>
      </c>
      <c r="E148" s="7">
        <f>IF('2025'!G148="",'2023'!F148,IF('2025'!H148="",SUM('2023'!F148:G148),IF('2025'!I148="",SUM('2023'!F148:H148),IF('2025'!J148="",SUM('2023'!F148:I148),IF('2025'!K148="",SUM('2023'!F148:J148),IF('2025'!L148="",SUM('2023'!F148:K148),IF('2025'!M148="",SUM('2023'!F148:L148),IF('2025'!N148="",SUM('2023'!F148:M148),IF('2025'!O148="",SUM('2023'!F148:N148),IF('2025'!P148="",SUM('2023'!F148:O148),IF('2025'!Q148="",SUM('2023'!F148:P148),SUM('2023'!F148:Q148))))))))))))</f>
        <v>158384</v>
      </c>
      <c r="F148" s="16">
        <v>6282</v>
      </c>
      <c r="G148" s="16">
        <v>10561</v>
      </c>
      <c r="H148" s="16">
        <v>14539</v>
      </c>
      <c r="I148" s="16">
        <v>19679</v>
      </c>
      <c r="J148" s="16">
        <v>17057</v>
      </c>
      <c r="K148" s="16">
        <v>14892</v>
      </c>
      <c r="L148" s="16">
        <v>25176</v>
      </c>
      <c r="M148" s="16">
        <v>12365</v>
      </c>
      <c r="N148" s="16">
        <v>10216</v>
      </c>
      <c r="O148" s="16">
        <v>16442</v>
      </c>
      <c r="P148" s="16">
        <v>11175</v>
      </c>
      <c r="Q148" s="16">
        <v>15976</v>
      </c>
    </row>
    <row r="149" spans="1:17" ht="13.2" x14ac:dyDescent="0.25">
      <c r="C149" s="9" t="s">
        <v>27</v>
      </c>
      <c r="D149" s="3" t="s">
        <v>26</v>
      </c>
      <c r="E149" s="7"/>
      <c r="F149" s="16">
        <v>127.4</v>
      </c>
      <c r="G149" s="16">
        <v>89.2</v>
      </c>
      <c r="H149" s="16">
        <v>48.1</v>
      </c>
      <c r="I149" s="16">
        <v>7.2</v>
      </c>
      <c r="J149" s="16">
        <v>4.3</v>
      </c>
      <c r="K149" s="16">
        <v>-7.5</v>
      </c>
      <c r="L149" s="16">
        <v>-10.3</v>
      </c>
      <c r="M149" s="16">
        <v>6.7</v>
      </c>
      <c r="N149" s="16">
        <v>-1.9</v>
      </c>
      <c r="O149" s="16">
        <v>-2.2000000000000002</v>
      </c>
      <c r="P149" s="16">
        <v>1.3</v>
      </c>
      <c r="Q149" s="16">
        <v>9.9</v>
      </c>
    </row>
    <row r="150" spans="1:17" ht="13.2" x14ac:dyDescent="0.25">
      <c r="C150" s="9" t="s">
        <v>28</v>
      </c>
      <c r="D150" s="3" t="s">
        <v>26</v>
      </c>
      <c r="E150" s="7"/>
      <c r="F150" s="16">
        <v>112.2</v>
      </c>
      <c r="G150" s="16">
        <v>264.7</v>
      </c>
      <c r="H150" s="16">
        <v>186.2</v>
      </c>
      <c r="I150" s="16">
        <v>52.6</v>
      </c>
      <c r="J150" s="16">
        <v>64.7</v>
      </c>
      <c r="K150" s="16">
        <v>25.7</v>
      </c>
      <c r="L150" s="16">
        <v>31.1</v>
      </c>
      <c r="M150" s="16">
        <v>-20.3</v>
      </c>
      <c r="N150" s="16">
        <v>-12.3</v>
      </c>
      <c r="O150" s="16">
        <v>6.8</v>
      </c>
      <c r="P150" s="16">
        <v>-12.6</v>
      </c>
      <c r="Q150" s="16">
        <v>-15.7</v>
      </c>
    </row>
    <row r="151" spans="1:17" ht="13.2" x14ac:dyDescent="0.25">
      <c r="B151" s="9" t="s">
        <v>30</v>
      </c>
      <c r="D151" s="3" t="s">
        <v>21</v>
      </c>
      <c r="E151" s="7"/>
      <c r="F151" s="16">
        <v>2.2000000000000002</v>
      </c>
      <c r="G151" s="16">
        <v>2.1</v>
      </c>
      <c r="H151" s="16">
        <v>2.1</v>
      </c>
      <c r="I151" s="16">
        <v>2.4</v>
      </c>
      <c r="J151" s="16">
        <v>2.1</v>
      </c>
      <c r="K151" s="16">
        <v>2.2000000000000002</v>
      </c>
      <c r="L151" s="16">
        <v>3.2</v>
      </c>
      <c r="M151" s="16">
        <v>2.2999999999999998</v>
      </c>
      <c r="N151" s="16">
        <v>2.2000000000000002</v>
      </c>
      <c r="O151" s="16">
        <v>2.4</v>
      </c>
      <c r="P151" s="16">
        <v>2</v>
      </c>
      <c r="Q151" s="16">
        <v>2.1</v>
      </c>
    </row>
    <row r="152" spans="1:17" ht="13.2" x14ac:dyDescent="0.25">
      <c r="B152" s="9" t="s">
        <v>31</v>
      </c>
      <c r="D152" s="3" t="s">
        <v>32</v>
      </c>
      <c r="E152" s="7"/>
      <c r="F152" s="16">
        <v>16.5</v>
      </c>
      <c r="G152" s="16">
        <v>21.4</v>
      </c>
      <c r="H152" s="16">
        <v>35.299999999999997</v>
      </c>
      <c r="I152" s="16">
        <v>39.700000000000003</v>
      </c>
      <c r="J152" s="16">
        <v>44.7</v>
      </c>
      <c r="K152" s="16">
        <v>43.2</v>
      </c>
      <c r="L152" s="16">
        <v>40</v>
      </c>
      <c r="M152" s="16">
        <v>46.1</v>
      </c>
      <c r="N152" s="16">
        <v>49.1</v>
      </c>
      <c r="O152" s="16">
        <v>43.2</v>
      </c>
      <c r="P152" s="16">
        <v>24.4</v>
      </c>
      <c r="Q152" s="16">
        <v>17.899999999999999</v>
      </c>
    </row>
    <row r="153" spans="1:17" ht="13.2" x14ac:dyDescent="0.25">
      <c r="A153" s="9" t="s">
        <v>41</v>
      </c>
      <c r="B153" s="9" t="s">
        <v>20</v>
      </c>
      <c r="D153" s="3" t="s">
        <v>21</v>
      </c>
      <c r="E153" s="7"/>
      <c r="F153" s="16">
        <v>109</v>
      </c>
      <c r="G153" s="16">
        <v>109</v>
      </c>
      <c r="H153" s="16">
        <v>109</v>
      </c>
      <c r="I153" s="16">
        <v>109</v>
      </c>
      <c r="J153" s="16">
        <v>110</v>
      </c>
      <c r="K153" s="16">
        <v>110</v>
      </c>
      <c r="L153" s="16">
        <v>110</v>
      </c>
      <c r="M153" s="16">
        <v>110</v>
      </c>
      <c r="N153" s="16">
        <v>110</v>
      </c>
      <c r="O153" s="16">
        <v>110</v>
      </c>
      <c r="P153" s="16">
        <v>110</v>
      </c>
      <c r="Q153" s="16">
        <v>110</v>
      </c>
    </row>
    <row r="154" spans="1:17" ht="13.2" x14ac:dyDescent="0.25">
      <c r="B154" s="9" t="s">
        <v>22</v>
      </c>
      <c r="D154" s="3" t="s">
        <v>21</v>
      </c>
      <c r="E154" s="7"/>
      <c r="F154" s="16">
        <v>109</v>
      </c>
      <c r="G154" s="16">
        <v>108</v>
      </c>
      <c r="H154" s="16">
        <v>108</v>
      </c>
      <c r="I154" s="16">
        <v>109</v>
      </c>
      <c r="J154" s="16">
        <v>110</v>
      </c>
      <c r="K154" s="16">
        <v>110</v>
      </c>
      <c r="L154" s="16">
        <v>110</v>
      </c>
      <c r="M154" s="16">
        <v>110</v>
      </c>
      <c r="N154" s="16">
        <v>109</v>
      </c>
      <c r="O154" s="16">
        <v>108</v>
      </c>
      <c r="P154" s="16">
        <v>108</v>
      </c>
      <c r="Q154" s="16">
        <v>108</v>
      </c>
    </row>
    <row r="155" spans="1:17" ht="13.2" x14ac:dyDescent="0.25">
      <c r="B155" s="9" t="s">
        <v>23</v>
      </c>
      <c r="D155" s="3" t="s">
        <v>21</v>
      </c>
      <c r="E155" s="7"/>
      <c r="F155" s="16">
        <v>19153</v>
      </c>
      <c r="G155" s="16">
        <v>19177</v>
      </c>
      <c r="H155" s="16">
        <v>19213</v>
      </c>
      <c r="I155" s="16">
        <v>19390</v>
      </c>
      <c r="J155" s="16">
        <v>19519</v>
      </c>
      <c r="K155" s="16">
        <v>19487</v>
      </c>
      <c r="L155" s="16">
        <v>19373</v>
      </c>
      <c r="M155" s="16">
        <v>19378</v>
      </c>
      <c r="N155" s="16">
        <v>19428</v>
      </c>
      <c r="O155" s="16">
        <v>19424</v>
      </c>
      <c r="P155" s="16">
        <v>19420</v>
      </c>
      <c r="Q155" s="16">
        <v>19420</v>
      </c>
    </row>
    <row r="156" spans="1:17" ht="13.2" x14ac:dyDescent="0.25">
      <c r="B156" s="9" t="s">
        <v>24</v>
      </c>
      <c r="D156" s="3" t="s">
        <v>21</v>
      </c>
      <c r="E156" s="7"/>
      <c r="F156" s="16">
        <v>18902</v>
      </c>
      <c r="G156" s="16">
        <v>18798</v>
      </c>
      <c r="H156" s="16">
        <v>18946</v>
      </c>
      <c r="I156" s="16">
        <v>19177</v>
      </c>
      <c r="J156" s="16">
        <v>19209</v>
      </c>
      <c r="K156" s="16">
        <v>19240</v>
      </c>
      <c r="L156" s="16">
        <v>19248</v>
      </c>
      <c r="M156" s="16">
        <v>19243</v>
      </c>
      <c r="N156" s="16">
        <v>19245</v>
      </c>
      <c r="O156" s="16">
        <v>19189</v>
      </c>
      <c r="P156" s="16">
        <v>19187</v>
      </c>
      <c r="Q156" s="16">
        <v>19114</v>
      </c>
    </row>
    <row r="157" spans="1:17" ht="13.2" x14ac:dyDescent="0.25">
      <c r="B157" s="9" t="s">
        <v>25</v>
      </c>
      <c r="D157" s="3" t="s">
        <v>21</v>
      </c>
      <c r="E157" s="7">
        <f>IF('2025'!G157="",'2023'!F157,IF('2025'!H157="",SUM('2023'!F157:G157),IF('2025'!I157="",SUM('2023'!F157:H157),IF('2025'!J157="",SUM('2023'!F157:I157),IF('2025'!K157="",SUM('2023'!F157:J157),IF('2025'!L157="",SUM('2023'!F157:K157),IF('2025'!M157="",SUM('2023'!F157:L157),IF('2025'!N157="",SUM('2023'!F157:M157),IF('2025'!O157="",SUM('2023'!F157:N157),IF('2025'!P157="",SUM('2023'!F157:O157),IF('2025'!Q157="",SUM('2023'!F157:P157),SUM('2023'!F157:Q157))))))))))))</f>
        <v>215134</v>
      </c>
      <c r="F157" s="16">
        <v>19410</v>
      </c>
      <c r="G157" s="16">
        <v>17766</v>
      </c>
      <c r="H157" s="16">
        <v>20624</v>
      </c>
      <c r="I157" s="16">
        <v>17940</v>
      </c>
      <c r="J157" s="16">
        <v>20569</v>
      </c>
      <c r="K157" s="16">
        <v>19387</v>
      </c>
      <c r="L157" s="16">
        <v>19032</v>
      </c>
      <c r="M157" s="16">
        <v>21311</v>
      </c>
      <c r="N157" s="16">
        <v>18835</v>
      </c>
      <c r="O157" s="16">
        <v>20239</v>
      </c>
      <c r="P157" s="16">
        <v>20021</v>
      </c>
      <c r="Q157" s="16">
        <v>15400</v>
      </c>
    </row>
    <row r="158" spans="1:17" ht="13.2" x14ac:dyDescent="0.25">
      <c r="D158" s="3" t="s">
        <v>26</v>
      </c>
      <c r="E158" s="7"/>
      <c r="F158" s="16">
        <v>14.4</v>
      </c>
      <c r="G158" s="16">
        <v>9.1</v>
      </c>
      <c r="H158" s="16">
        <v>4.2</v>
      </c>
      <c r="I158" s="16">
        <v>6.9</v>
      </c>
      <c r="J158" s="16">
        <v>8.9</v>
      </c>
      <c r="K158" s="16">
        <v>3.5</v>
      </c>
      <c r="L158" s="16">
        <v>7.2</v>
      </c>
      <c r="M158" s="16">
        <v>7.1</v>
      </c>
      <c r="N158" s="16">
        <v>-1</v>
      </c>
      <c r="O158" s="16">
        <v>11.4</v>
      </c>
      <c r="P158" s="16">
        <v>3.5</v>
      </c>
      <c r="Q158" s="16">
        <v>5.7</v>
      </c>
    </row>
    <row r="159" spans="1:17" ht="13.2" x14ac:dyDescent="0.25">
      <c r="B159" s="9" t="s">
        <v>25</v>
      </c>
      <c r="C159" s="9" t="s">
        <v>27</v>
      </c>
      <c r="D159" s="3" t="s">
        <v>21</v>
      </c>
      <c r="E159" s="7">
        <f>IF('2025'!G159="",'2023'!F159,IF('2025'!H159="",SUM('2023'!F159:G159),IF('2025'!I159="",SUM('2023'!F159:H159),IF('2025'!J159="",SUM('2023'!F159:I159),IF('2025'!K159="",SUM('2023'!F159:J159),IF('2025'!L159="",SUM('2023'!F159:K159),IF('2025'!M159="",SUM('2023'!F159:L159),IF('2025'!N159="",SUM('2023'!F159:M159),IF('2025'!O159="",SUM('2023'!F159:N159),IF('2025'!P159="",SUM('2023'!F159:O159),IF('2025'!Q159="",SUM('2023'!F159:P159),SUM('2023'!F159:Q159))))))))))))</f>
        <v>214909</v>
      </c>
      <c r="F159" s="16">
        <v>19387</v>
      </c>
      <c r="G159" s="16">
        <v>17749</v>
      </c>
      <c r="H159" s="16">
        <v>20592</v>
      </c>
      <c r="I159" s="16">
        <v>17919</v>
      </c>
      <c r="J159" s="16">
        <v>20555</v>
      </c>
      <c r="K159" s="16">
        <v>19367</v>
      </c>
      <c r="L159" s="16">
        <v>19013</v>
      </c>
      <c r="M159" s="16">
        <v>21286</v>
      </c>
      <c r="N159" s="16">
        <v>18818</v>
      </c>
      <c r="O159" s="16">
        <v>20219</v>
      </c>
      <c r="P159" s="16">
        <v>20004</v>
      </c>
      <c r="Q159" s="16">
        <v>15374</v>
      </c>
    </row>
    <row r="160" spans="1:17" ht="13.2" x14ac:dyDescent="0.25">
      <c r="C160" s="9" t="s">
        <v>28</v>
      </c>
      <c r="D160" s="3" t="s">
        <v>21</v>
      </c>
      <c r="E160" s="7">
        <f>IF('2025'!G160="",'2023'!F160,IF('2025'!H160="",SUM('2023'!F160:G160),IF('2025'!I160="",SUM('2023'!F160:H160),IF('2025'!J160="",SUM('2023'!F160:I160),IF('2025'!K160="",SUM('2023'!F160:J160),IF('2025'!L160="",SUM('2023'!F160:K160),IF('2025'!M160="",SUM('2023'!F160:L160),IF('2025'!N160="",SUM('2023'!F160:M160),IF('2025'!O160="",SUM('2023'!F160:N160),IF('2025'!P160="",SUM('2023'!F160:O160),IF('2025'!Q160="",SUM('2023'!F160:P160),SUM('2023'!F160:Q160))))))))))))</f>
        <v>225</v>
      </c>
      <c r="F160" s="16">
        <v>23</v>
      </c>
      <c r="G160" s="16">
        <v>17</v>
      </c>
      <c r="H160" s="16">
        <v>32</v>
      </c>
      <c r="I160" s="16">
        <v>21</v>
      </c>
      <c r="J160" s="16">
        <v>14</v>
      </c>
      <c r="K160" s="16">
        <v>20</v>
      </c>
      <c r="L160" s="16">
        <v>19</v>
      </c>
      <c r="M160" s="16">
        <v>25</v>
      </c>
      <c r="N160" s="16">
        <v>17</v>
      </c>
      <c r="O160" s="16">
        <v>20</v>
      </c>
      <c r="P160" s="16">
        <v>17</v>
      </c>
      <c r="Q160" s="16">
        <v>26</v>
      </c>
    </row>
    <row r="161" spans="1:17" ht="13.2" x14ac:dyDescent="0.25">
      <c r="C161" s="9" t="s">
        <v>27</v>
      </c>
      <c r="D161" s="3" t="s">
        <v>26</v>
      </c>
      <c r="E161" s="7"/>
      <c r="F161" s="16">
        <v>14.5</v>
      </c>
      <c r="G161" s="16">
        <v>9.3000000000000007</v>
      </c>
      <c r="H161" s="16">
        <v>4.0999999999999996</v>
      </c>
      <c r="I161" s="16">
        <v>6.9</v>
      </c>
      <c r="J161" s="16">
        <v>9</v>
      </c>
      <c r="K161" s="16">
        <v>3.5</v>
      </c>
      <c r="L161" s="16">
        <v>7.2</v>
      </c>
      <c r="M161" s="16">
        <v>7.1</v>
      </c>
      <c r="N161" s="16">
        <v>-1</v>
      </c>
      <c r="O161" s="16">
        <v>11.4</v>
      </c>
      <c r="P161" s="16">
        <v>3.6</v>
      </c>
      <c r="Q161" s="16">
        <v>5.6</v>
      </c>
    </row>
    <row r="162" spans="1:17" ht="13.2" x14ac:dyDescent="0.25">
      <c r="C162" s="9" t="s">
        <v>28</v>
      </c>
      <c r="D162" s="3" t="s">
        <v>26</v>
      </c>
      <c r="E162" s="7"/>
      <c r="F162" s="16">
        <v>-4.2</v>
      </c>
      <c r="G162" s="16">
        <v>-51.4</v>
      </c>
      <c r="H162" s="16">
        <v>23.1</v>
      </c>
      <c r="I162" s="16">
        <v>-4.5</v>
      </c>
      <c r="J162" s="16">
        <v>-30</v>
      </c>
      <c r="K162" s="16">
        <v>25</v>
      </c>
      <c r="L162" s="16">
        <v>-38.700000000000003</v>
      </c>
      <c r="M162" s="16">
        <v>13.6</v>
      </c>
      <c r="N162" s="16">
        <v>-22.7</v>
      </c>
      <c r="O162" s="16">
        <v>-23.1</v>
      </c>
      <c r="P162" s="16">
        <v>-22.7</v>
      </c>
      <c r="Q162" s="16">
        <v>160</v>
      </c>
    </row>
    <row r="163" spans="1:17" ht="13.2" x14ac:dyDescent="0.25">
      <c r="B163" s="9" t="s">
        <v>29</v>
      </c>
      <c r="D163" s="3" t="s">
        <v>21</v>
      </c>
      <c r="E163" s="7">
        <f>IF('2025'!G163="",'2023'!F163,IF('2025'!H163="",SUM('2023'!F163:G163),IF('2025'!I163="",SUM('2023'!F163:H163),IF('2025'!J163="",SUM('2023'!F163:I163),IF('2025'!K163="",SUM('2023'!F163:J163),IF('2025'!L163="",SUM('2023'!F163:K163),IF('2025'!M163="",SUM('2023'!F163:L163),IF('2025'!N163="",SUM('2023'!F163:M163),IF('2025'!O163="",SUM('2023'!F163:N163),IF('2025'!P163="",SUM('2023'!F163:O163),IF('2025'!Q163="",SUM('2023'!F163:P163),SUM('2023'!F163:Q163))))))))))))</f>
        <v>5545654</v>
      </c>
      <c r="F163" s="16">
        <v>464723</v>
      </c>
      <c r="G163" s="16">
        <v>459960</v>
      </c>
      <c r="H163" s="16">
        <v>521310</v>
      </c>
      <c r="I163" s="16">
        <v>491590</v>
      </c>
      <c r="J163" s="16">
        <v>522197</v>
      </c>
      <c r="K163" s="16">
        <v>502708</v>
      </c>
      <c r="L163" s="16">
        <v>517134</v>
      </c>
      <c r="M163" s="16">
        <v>525278</v>
      </c>
      <c r="N163" s="16">
        <v>507147</v>
      </c>
      <c r="O163" s="16">
        <v>524123</v>
      </c>
      <c r="P163" s="16">
        <v>509484</v>
      </c>
      <c r="Q163" s="16">
        <v>458640</v>
      </c>
    </row>
    <row r="164" spans="1:17" ht="13.2" x14ac:dyDescent="0.25">
      <c r="D164" s="3" t="s">
        <v>26</v>
      </c>
      <c r="E164" s="7"/>
      <c r="F164" s="16">
        <v>6.8</v>
      </c>
      <c r="G164" s="16">
        <v>8.4</v>
      </c>
      <c r="H164" s="16">
        <v>9.1</v>
      </c>
      <c r="I164" s="16">
        <v>11.2</v>
      </c>
      <c r="J164" s="16">
        <v>5.2</v>
      </c>
      <c r="K164" s="16">
        <v>5.5</v>
      </c>
      <c r="L164" s="16">
        <v>8.6</v>
      </c>
      <c r="M164" s="16">
        <v>6.3</v>
      </c>
      <c r="N164" s="16">
        <v>3.5</v>
      </c>
      <c r="O164" s="16">
        <v>7.7</v>
      </c>
      <c r="P164" s="16">
        <v>6.5</v>
      </c>
      <c r="Q164" s="16">
        <v>6.8</v>
      </c>
    </row>
    <row r="165" spans="1:17" ht="13.2" x14ac:dyDescent="0.25">
      <c r="B165" s="9" t="s">
        <v>29</v>
      </c>
      <c r="C165" s="9" t="s">
        <v>27</v>
      </c>
      <c r="D165" s="3" t="s">
        <v>21</v>
      </c>
      <c r="E165" s="7">
        <f>IF('2025'!G165="",'2023'!F165,IF('2025'!H165="",SUM('2023'!F165:G165),IF('2025'!I165="",SUM('2023'!F165:H165),IF('2025'!J165="",SUM('2023'!F165:I165),IF('2025'!K165="",SUM('2023'!F165:J165),IF('2025'!L165="",SUM('2023'!F165:K165),IF('2025'!M165="",SUM('2023'!F165:L165),IF('2025'!N165="",SUM('2023'!F165:M165),IF('2025'!O165="",SUM('2023'!F165:N165),IF('2025'!P165="",SUM('2023'!F165:O165),IF('2025'!Q165="",SUM('2023'!F165:P165),SUM('2023'!F165:Q165))))))))))))</f>
        <v>5532731</v>
      </c>
      <c r="F165" s="16">
        <v>463366</v>
      </c>
      <c r="G165" s="16">
        <v>458791</v>
      </c>
      <c r="H165" s="16">
        <v>519767</v>
      </c>
      <c r="I165" s="16">
        <v>490365</v>
      </c>
      <c r="J165" s="16">
        <v>520960</v>
      </c>
      <c r="K165" s="16">
        <v>501468</v>
      </c>
      <c r="L165" s="16">
        <v>516013</v>
      </c>
      <c r="M165" s="16">
        <v>524227</v>
      </c>
      <c r="N165" s="16">
        <v>506128</v>
      </c>
      <c r="O165" s="16">
        <v>523181</v>
      </c>
      <c r="P165" s="16">
        <v>508465</v>
      </c>
      <c r="Q165" s="16">
        <v>457395</v>
      </c>
    </row>
    <row r="166" spans="1:17" ht="13.2" x14ac:dyDescent="0.25">
      <c r="C166" s="9" t="s">
        <v>28</v>
      </c>
      <c r="D166" s="3" t="s">
        <v>21</v>
      </c>
      <c r="E166" s="7">
        <f>IF('2025'!G166="",'2023'!F166,IF('2025'!H166="",SUM('2023'!F166:G166),IF('2025'!I166="",SUM('2023'!F166:H166),IF('2025'!J166="",SUM('2023'!F166:I166),IF('2025'!K166="",SUM('2023'!F166:J166),IF('2025'!L166="",SUM('2023'!F166:K166),IF('2025'!M166="",SUM('2023'!F166:L166),IF('2025'!N166="",SUM('2023'!F166:M166),IF('2025'!O166="",SUM('2023'!F166:N166),IF('2025'!P166="",SUM('2023'!F166:O166),IF('2025'!Q166="",SUM('2023'!F166:P166),SUM('2023'!F166:Q166))))))))))))</f>
        <v>12923</v>
      </c>
      <c r="F166" s="16">
        <v>1357</v>
      </c>
      <c r="G166" s="16">
        <v>1169</v>
      </c>
      <c r="H166" s="16">
        <v>1543</v>
      </c>
      <c r="I166" s="16">
        <v>1225</v>
      </c>
      <c r="J166" s="16">
        <v>1237</v>
      </c>
      <c r="K166" s="16">
        <v>1240</v>
      </c>
      <c r="L166" s="16">
        <v>1121</v>
      </c>
      <c r="M166" s="16">
        <v>1051</v>
      </c>
      <c r="N166" s="16">
        <v>1019</v>
      </c>
      <c r="O166" s="16">
        <v>942</v>
      </c>
      <c r="P166" s="16">
        <v>1019</v>
      </c>
      <c r="Q166" s="16">
        <v>1245</v>
      </c>
    </row>
    <row r="167" spans="1:17" ht="13.2" x14ac:dyDescent="0.25">
      <c r="C167" s="9" t="s">
        <v>27</v>
      </c>
      <c r="D167" s="3" t="s">
        <v>26</v>
      </c>
      <c r="E167" s="7"/>
      <c r="F167" s="16">
        <v>6.9</v>
      </c>
      <c r="G167" s="16">
        <v>8.5</v>
      </c>
      <c r="H167" s="16">
        <v>9.1</v>
      </c>
      <c r="I167" s="16">
        <v>11.2</v>
      </c>
      <c r="J167" s="16">
        <v>5.2</v>
      </c>
      <c r="K167" s="16">
        <v>5.4</v>
      </c>
      <c r="L167" s="16">
        <v>8.6</v>
      </c>
      <c r="M167" s="16">
        <v>6.4</v>
      </c>
      <c r="N167" s="16">
        <v>3.5</v>
      </c>
      <c r="O167" s="16">
        <v>7.9</v>
      </c>
      <c r="P167" s="16">
        <v>6.6</v>
      </c>
      <c r="Q167" s="16">
        <v>6.9</v>
      </c>
    </row>
    <row r="168" spans="1:17" ht="13.2" x14ac:dyDescent="0.25">
      <c r="C168" s="9" t="s">
        <v>28</v>
      </c>
      <c r="D168" s="3" t="s">
        <v>26</v>
      </c>
      <c r="E168" s="7"/>
      <c r="F168" s="16">
        <v>-28</v>
      </c>
      <c r="G168" s="16">
        <v>-10.4</v>
      </c>
      <c r="H168" s="16">
        <v>1.2</v>
      </c>
      <c r="I168" s="16">
        <v>-6.3</v>
      </c>
      <c r="J168" s="16">
        <v>7.3</v>
      </c>
      <c r="K168" s="16">
        <v>47.6</v>
      </c>
      <c r="L168" s="16">
        <v>-1.2</v>
      </c>
      <c r="M168" s="16">
        <v>-18.3</v>
      </c>
      <c r="N168" s="16">
        <v>-14.9</v>
      </c>
      <c r="O168" s="16">
        <v>-34</v>
      </c>
      <c r="P168" s="16">
        <v>-20.100000000000001</v>
      </c>
      <c r="Q168" s="16">
        <v>-5.4</v>
      </c>
    </row>
    <row r="169" spans="1:17" ht="13.2" x14ac:dyDescent="0.25">
      <c r="B169" s="9" t="s">
        <v>30</v>
      </c>
      <c r="D169" s="3" t="s">
        <v>21</v>
      </c>
      <c r="E169" s="7"/>
      <c r="F169" s="16">
        <v>23.9</v>
      </c>
      <c r="G169" s="16">
        <v>25.9</v>
      </c>
      <c r="H169" s="16">
        <v>25.3</v>
      </c>
      <c r="I169" s="16">
        <v>27.4</v>
      </c>
      <c r="J169" s="16">
        <v>25.4</v>
      </c>
      <c r="K169" s="16">
        <v>25.9</v>
      </c>
      <c r="L169" s="16">
        <v>27.2</v>
      </c>
      <c r="M169" s="16">
        <v>24.6</v>
      </c>
      <c r="N169" s="16">
        <v>26.9</v>
      </c>
      <c r="O169" s="16">
        <v>25.9</v>
      </c>
      <c r="P169" s="16">
        <v>25.4</v>
      </c>
      <c r="Q169" s="16">
        <v>29.8</v>
      </c>
    </row>
    <row r="170" spans="1:17" ht="13.2" x14ac:dyDescent="0.25">
      <c r="B170" s="9" t="s">
        <v>31</v>
      </c>
      <c r="D170" s="3" t="s">
        <v>32</v>
      </c>
      <c r="E170" s="7"/>
      <c r="F170" s="16">
        <v>79.599999999999994</v>
      </c>
      <c r="G170" s="16">
        <v>87.4</v>
      </c>
      <c r="H170" s="16">
        <v>88.8</v>
      </c>
      <c r="I170" s="16">
        <v>85.6</v>
      </c>
      <c r="J170" s="16">
        <v>87.7</v>
      </c>
      <c r="K170" s="16">
        <v>87.1</v>
      </c>
      <c r="L170" s="16">
        <v>86.7</v>
      </c>
      <c r="M170" s="16">
        <v>88.1</v>
      </c>
      <c r="N170" s="16">
        <v>87.8</v>
      </c>
      <c r="O170" s="16">
        <v>88.1</v>
      </c>
      <c r="P170" s="16">
        <v>88.5</v>
      </c>
      <c r="Q170" s="16">
        <v>77.7</v>
      </c>
    </row>
    <row r="171" spans="1:17" ht="13.2" x14ac:dyDescent="0.25">
      <c r="A171" s="9" t="s">
        <v>42</v>
      </c>
      <c r="B171" s="9" t="s">
        <v>20</v>
      </c>
      <c r="D171" s="3" t="s">
        <v>21</v>
      </c>
      <c r="E171" s="7"/>
      <c r="F171" s="16">
        <v>323</v>
      </c>
      <c r="G171" s="16">
        <v>323</v>
      </c>
      <c r="H171" s="16">
        <v>323</v>
      </c>
      <c r="I171" s="16">
        <v>322</v>
      </c>
      <c r="J171" s="16">
        <v>323</v>
      </c>
      <c r="K171" s="16">
        <v>322</v>
      </c>
      <c r="L171" s="16">
        <v>322</v>
      </c>
      <c r="M171" s="16">
        <v>321</v>
      </c>
      <c r="N171" s="16">
        <v>322</v>
      </c>
      <c r="O171" s="16">
        <v>322</v>
      </c>
      <c r="P171" s="16">
        <v>322</v>
      </c>
      <c r="Q171" s="16">
        <v>321</v>
      </c>
    </row>
    <row r="172" spans="1:17" ht="13.2" x14ac:dyDescent="0.25">
      <c r="B172" s="9" t="s">
        <v>22</v>
      </c>
      <c r="D172" s="3" t="s">
        <v>21</v>
      </c>
      <c r="E172" s="7"/>
      <c r="F172" s="16">
        <v>241</v>
      </c>
      <c r="G172" s="16">
        <v>242</v>
      </c>
      <c r="H172" s="16">
        <v>259</v>
      </c>
      <c r="I172" s="16">
        <v>307</v>
      </c>
      <c r="J172" s="16">
        <v>317</v>
      </c>
      <c r="K172" s="16">
        <v>317</v>
      </c>
      <c r="L172" s="16">
        <v>317</v>
      </c>
      <c r="M172" s="16">
        <v>317</v>
      </c>
      <c r="N172" s="16">
        <v>313</v>
      </c>
      <c r="O172" s="16">
        <v>297</v>
      </c>
      <c r="P172" s="16">
        <v>247</v>
      </c>
      <c r="Q172" s="16">
        <v>238</v>
      </c>
    </row>
    <row r="173" spans="1:17" ht="13.2" x14ac:dyDescent="0.25">
      <c r="B173" s="9" t="s">
        <v>23</v>
      </c>
      <c r="D173" s="3" t="s">
        <v>21</v>
      </c>
      <c r="E173" s="7"/>
      <c r="F173" s="16" t="s">
        <v>43</v>
      </c>
      <c r="G173" s="16" t="s">
        <v>43</v>
      </c>
      <c r="H173" s="16" t="s">
        <v>43</v>
      </c>
      <c r="I173" s="16" t="s">
        <v>43</v>
      </c>
      <c r="J173" s="16" t="s">
        <v>43</v>
      </c>
      <c r="K173" s="16" t="s">
        <v>43</v>
      </c>
      <c r="L173" s="16" t="s">
        <v>43</v>
      </c>
      <c r="M173" s="16" t="s">
        <v>43</v>
      </c>
      <c r="N173" s="16" t="s">
        <v>43</v>
      </c>
      <c r="O173" s="16" t="s">
        <v>43</v>
      </c>
      <c r="P173" s="16" t="s">
        <v>43</v>
      </c>
      <c r="Q173" s="16" t="s">
        <v>43</v>
      </c>
    </row>
    <row r="174" spans="1:17" ht="13.2" x14ac:dyDescent="0.25">
      <c r="B174" s="9" t="s">
        <v>24</v>
      </c>
      <c r="D174" s="3" t="s">
        <v>21</v>
      </c>
      <c r="E174" s="7"/>
      <c r="F174" s="16" t="s">
        <v>43</v>
      </c>
      <c r="G174" s="16" t="s">
        <v>43</v>
      </c>
      <c r="H174" s="16" t="s">
        <v>43</v>
      </c>
      <c r="I174" s="16" t="s">
        <v>43</v>
      </c>
      <c r="J174" s="16" t="s">
        <v>43</v>
      </c>
      <c r="K174" s="16" t="s">
        <v>43</v>
      </c>
      <c r="L174" s="16" t="s">
        <v>43</v>
      </c>
      <c r="M174" s="16" t="s">
        <v>43</v>
      </c>
      <c r="N174" s="16" t="s">
        <v>43</v>
      </c>
      <c r="O174" s="16" t="s">
        <v>43</v>
      </c>
      <c r="P174" s="16" t="s">
        <v>43</v>
      </c>
      <c r="Q174" s="16" t="s">
        <v>43</v>
      </c>
    </row>
    <row r="175" spans="1:17" ht="13.2" x14ac:dyDescent="0.25">
      <c r="B175" s="9" t="s">
        <v>25</v>
      </c>
      <c r="D175" s="3" t="s">
        <v>21</v>
      </c>
      <c r="E175" s="7">
        <f>IF('2025'!G175="",'2023'!F175,IF('2025'!H175="",SUM('2023'!F175:G175),IF('2025'!I175="",SUM('2023'!F175:H175),IF('2025'!J175="",SUM('2023'!F175:I175),IF('2025'!K175="",SUM('2023'!F175:J175),IF('2025'!L175="",SUM('2023'!F175:K175),IF('2025'!M175="",SUM('2023'!F175:L175),IF('2025'!N175="",SUM('2023'!F175:M175),IF('2025'!O175="",SUM('2023'!F175:N175),IF('2025'!P175="",SUM('2023'!F175:O175),IF('2025'!Q175="",SUM('2023'!F175:P175),SUM('2023'!F175:Q175))))))))))))</f>
        <v>921498</v>
      </c>
      <c r="F175" s="16">
        <v>14584</v>
      </c>
      <c r="G175" s="16">
        <v>19392</v>
      </c>
      <c r="H175" s="16">
        <v>28525</v>
      </c>
      <c r="I175" s="16">
        <v>87768</v>
      </c>
      <c r="J175" s="16">
        <v>132911</v>
      </c>
      <c r="K175" s="16">
        <v>141448</v>
      </c>
      <c r="L175" s="16">
        <v>147980</v>
      </c>
      <c r="M175" s="16">
        <v>147742</v>
      </c>
      <c r="N175" s="16">
        <v>115145</v>
      </c>
      <c r="O175" s="16">
        <v>65161</v>
      </c>
      <c r="P175" s="16">
        <v>20842</v>
      </c>
      <c r="Q175" s="16">
        <v>21892</v>
      </c>
    </row>
    <row r="176" spans="1:17" ht="13.2" x14ac:dyDescent="0.25">
      <c r="D176" s="3" t="s">
        <v>26</v>
      </c>
      <c r="E176" s="7"/>
      <c r="F176" s="16">
        <v>-0.9</v>
      </c>
      <c r="G176" s="16">
        <v>19</v>
      </c>
      <c r="H176" s="16">
        <v>-28.5</v>
      </c>
      <c r="I176" s="16">
        <v>15.1</v>
      </c>
      <c r="J176" s="16">
        <v>27.6</v>
      </c>
      <c r="K176" s="16">
        <v>8.6</v>
      </c>
      <c r="L176" s="16">
        <v>-7.2</v>
      </c>
      <c r="M176" s="16">
        <v>-8.8000000000000007</v>
      </c>
      <c r="N176" s="16">
        <v>26.2</v>
      </c>
      <c r="O176" s="16">
        <v>-6.6</v>
      </c>
      <c r="P176" s="16">
        <v>-15.4</v>
      </c>
      <c r="Q176" s="16">
        <v>8</v>
      </c>
    </row>
    <row r="177" spans="1:17" ht="13.2" x14ac:dyDescent="0.25">
      <c r="B177" s="9" t="s">
        <v>25</v>
      </c>
      <c r="C177" s="9" t="s">
        <v>27</v>
      </c>
      <c r="D177" s="3" t="s">
        <v>21</v>
      </c>
      <c r="E177" s="7">
        <f>IF('2025'!G177="",'2023'!F177,IF('2025'!H177="",SUM('2023'!F177:G177),IF('2025'!I177="",SUM('2023'!F177:H177),IF('2025'!J177="",SUM('2023'!F177:I177),IF('2025'!K177="",SUM('2023'!F177:J177),IF('2025'!L177="",SUM('2023'!F177:K177),IF('2025'!M177="",SUM('2023'!F177:L177),IF('2025'!N177="",SUM('2023'!F177:M177),IF('2025'!O177="",SUM('2023'!F177:N177),IF('2025'!P177="",SUM('2023'!F177:O177),IF('2025'!Q177="",SUM('2023'!F177:P177),SUM('2023'!F177:Q177))))))))))))</f>
        <v>799105</v>
      </c>
      <c r="F177" s="16">
        <v>13026</v>
      </c>
      <c r="G177" s="16">
        <v>17265</v>
      </c>
      <c r="H177" s="16">
        <v>26073</v>
      </c>
      <c r="I177" s="16">
        <v>78281</v>
      </c>
      <c r="J177" s="16">
        <v>118349</v>
      </c>
      <c r="K177" s="16">
        <v>124364</v>
      </c>
      <c r="L177" s="16">
        <v>121875</v>
      </c>
      <c r="M177" s="16">
        <v>121468</v>
      </c>
      <c r="N177" s="16">
        <v>100907</v>
      </c>
      <c r="O177" s="16">
        <v>58998</v>
      </c>
      <c r="P177" s="16">
        <v>18499</v>
      </c>
      <c r="Q177" s="16">
        <v>18888</v>
      </c>
    </row>
    <row r="178" spans="1:17" ht="13.2" x14ac:dyDescent="0.25">
      <c r="C178" s="9" t="s">
        <v>28</v>
      </c>
      <c r="D178" s="3" t="s">
        <v>21</v>
      </c>
      <c r="E178" s="7">
        <f>IF('2025'!G178="",'2023'!F178,IF('2025'!H178="",SUM('2023'!F178:G178),IF('2025'!I178="",SUM('2023'!F178:H178),IF('2025'!J178="",SUM('2023'!F178:I178),IF('2025'!K178="",SUM('2023'!F178:J178),IF('2025'!L178="",SUM('2023'!F178:K178),IF('2025'!M178="",SUM('2023'!F178:L178),IF('2025'!N178="",SUM('2023'!F178:M178),IF('2025'!O178="",SUM('2023'!F178:N178),IF('2025'!P178="",SUM('2023'!F178:O178),IF('2025'!Q178="",SUM('2023'!F178:P178),SUM('2023'!F178:Q178))))))))))))</f>
        <v>122393</v>
      </c>
      <c r="F178" s="16">
        <v>1558</v>
      </c>
      <c r="G178" s="16">
        <v>2127</v>
      </c>
      <c r="H178" s="16">
        <v>2452</v>
      </c>
      <c r="I178" s="16">
        <v>9487</v>
      </c>
      <c r="J178" s="16">
        <v>14562</v>
      </c>
      <c r="K178" s="16">
        <v>17084</v>
      </c>
      <c r="L178" s="16">
        <v>26105</v>
      </c>
      <c r="M178" s="16">
        <v>26274</v>
      </c>
      <c r="N178" s="16">
        <v>14238</v>
      </c>
      <c r="O178" s="16">
        <v>6163</v>
      </c>
      <c r="P178" s="16">
        <v>2343</v>
      </c>
      <c r="Q178" s="16">
        <v>3004</v>
      </c>
    </row>
    <row r="179" spans="1:17" ht="13.2" x14ac:dyDescent="0.25">
      <c r="C179" s="9" t="s">
        <v>27</v>
      </c>
      <c r="D179" s="3" t="s">
        <v>26</v>
      </c>
      <c r="E179" s="7"/>
      <c r="F179" s="16">
        <v>-2.7</v>
      </c>
      <c r="G179" s="16">
        <v>16.100000000000001</v>
      </c>
      <c r="H179" s="16">
        <v>-29</v>
      </c>
      <c r="I179" s="16">
        <v>13.2</v>
      </c>
      <c r="J179" s="16">
        <v>28.9</v>
      </c>
      <c r="K179" s="16">
        <v>6.7</v>
      </c>
      <c r="L179" s="16">
        <v>-9.6</v>
      </c>
      <c r="M179" s="16">
        <v>-10.5</v>
      </c>
      <c r="N179" s="16">
        <v>26.9</v>
      </c>
      <c r="O179" s="16">
        <v>-6</v>
      </c>
      <c r="P179" s="16">
        <v>-16.899999999999999</v>
      </c>
      <c r="Q179" s="16">
        <v>6.3</v>
      </c>
    </row>
    <row r="180" spans="1:17" ht="13.2" x14ac:dyDescent="0.25">
      <c r="C180" s="9" t="s">
        <v>28</v>
      </c>
      <c r="D180" s="3" t="s">
        <v>26</v>
      </c>
      <c r="E180" s="7"/>
      <c r="F180" s="16">
        <v>16.899999999999999</v>
      </c>
      <c r="G180" s="16">
        <v>49.3</v>
      </c>
      <c r="H180" s="16">
        <v>-22.3</v>
      </c>
      <c r="I180" s="16">
        <v>34</v>
      </c>
      <c r="J180" s="16">
        <v>18.100000000000001</v>
      </c>
      <c r="K180" s="16">
        <v>25.2</v>
      </c>
      <c r="L180" s="16">
        <v>5.6</v>
      </c>
      <c r="M180" s="16">
        <v>0</v>
      </c>
      <c r="N180" s="16">
        <v>22</v>
      </c>
      <c r="O180" s="16">
        <v>-11.9</v>
      </c>
      <c r="P180" s="16">
        <v>-1.8</v>
      </c>
      <c r="Q180" s="16">
        <v>20.100000000000001</v>
      </c>
    </row>
    <row r="181" spans="1:17" ht="13.2" x14ac:dyDescent="0.25">
      <c r="B181" s="9" t="s">
        <v>29</v>
      </c>
      <c r="D181" s="3" t="s">
        <v>21</v>
      </c>
      <c r="E181" s="7">
        <f>IF('2025'!G181="",'2023'!F181,IF('2025'!H181="",SUM('2023'!F181:G181),IF('2025'!I181="",SUM('2023'!F181:H181),IF('2025'!J181="",SUM('2023'!F181:I181),IF('2025'!K181="",SUM('2023'!F181:J181),IF('2025'!L181="",SUM('2023'!F181:K181),IF('2025'!M181="",SUM('2023'!F181:L181),IF('2025'!N181="",SUM('2023'!F181:M181),IF('2025'!O181="",SUM('2023'!F181:N181),IF('2025'!P181="",SUM('2023'!F181:O181),IF('2025'!Q181="",SUM('2023'!F181:P181),SUM('2023'!F181:Q181))))))))))))</f>
        <v>2468808</v>
      </c>
      <c r="F181" s="16">
        <v>35205</v>
      </c>
      <c r="G181" s="16">
        <v>44543</v>
      </c>
      <c r="H181" s="16">
        <v>62825</v>
      </c>
      <c r="I181" s="16">
        <v>238927</v>
      </c>
      <c r="J181" s="16">
        <v>360949</v>
      </c>
      <c r="K181" s="16">
        <v>377643</v>
      </c>
      <c r="L181" s="16">
        <v>446172</v>
      </c>
      <c r="M181" s="16">
        <v>405254</v>
      </c>
      <c r="N181" s="16">
        <v>267565</v>
      </c>
      <c r="O181" s="16">
        <v>179132</v>
      </c>
      <c r="P181" s="16">
        <v>50593</v>
      </c>
      <c r="Q181" s="16">
        <v>57444</v>
      </c>
    </row>
    <row r="182" spans="1:17" ht="13.2" x14ac:dyDescent="0.25">
      <c r="D182" s="3" t="s">
        <v>26</v>
      </c>
      <c r="E182" s="7"/>
      <c r="F182" s="16">
        <v>-4.5999999999999996</v>
      </c>
      <c r="G182" s="16">
        <v>22.2</v>
      </c>
      <c r="H182" s="16">
        <v>-23.4</v>
      </c>
      <c r="I182" s="16">
        <v>15.7</v>
      </c>
      <c r="J182" s="16">
        <v>35.700000000000003</v>
      </c>
      <c r="K182" s="16">
        <v>10.199999999999999</v>
      </c>
      <c r="L182" s="16">
        <v>-2.2000000000000002</v>
      </c>
      <c r="M182" s="16">
        <v>-2.8</v>
      </c>
      <c r="N182" s="16">
        <v>20.8</v>
      </c>
      <c r="O182" s="16">
        <v>-3.6</v>
      </c>
      <c r="P182" s="16">
        <v>-6.3</v>
      </c>
      <c r="Q182" s="16">
        <v>14.1</v>
      </c>
    </row>
    <row r="183" spans="1:17" ht="13.2" x14ac:dyDescent="0.25">
      <c r="B183" s="9" t="s">
        <v>29</v>
      </c>
      <c r="C183" s="9" t="s">
        <v>27</v>
      </c>
      <c r="D183" s="3" t="s">
        <v>21</v>
      </c>
      <c r="E183" s="7">
        <f>IF('2025'!G183="",'2023'!F183,IF('2025'!H183="",SUM('2023'!F183:G183),IF('2025'!I183="",SUM('2023'!F183:H183),IF('2025'!J183="",SUM('2023'!F183:I183),IF('2025'!K183="",SUM('2023'!F183:J183),IF('2025'!L183="",SUM('2023'!F183:K183),IF('2025'!M183="",SUM('2023'!F183:L183),IF('2025'!N183="",SUM('2023'!F183:M183),IF('2025'!O183="",SUM('2023'!F183:N183),IF('2025'!P183="",SUM('2023'!F183:O183),IF('2025'!Q183="",SUM('2023'!F183:P183),SUM('2023'!F183:Q183))))))))))))</f>
        <v>2163378</v>
      </c>
      <c r="F183" s="16">
        <v>31853</v>
      </c>
      <c r="G183" s="16">
        <v>39346</v>
      </c>
      <c r="H183" s="16">
        <v>57933</v>
      </c>
      <c r="I183" s="16">
        <v>217374</v>
      </c>
      <c r="J183" s="16">
        <v>327000</v>
      </c>
      <c r="K183" s="16">
        <v>336529</v>
      </c>
      <c r="L183" s="16">
        <v>379429</v>
      </c>
      <c r="M183" s="16">
        <v>328070</v>
      </c>
      <c r="N183" s="16">
        <v>234039</v>
      </c>
      <c r="O183" s="16">
        <v>165752</v>
      </c>
      <c r="P183" s="16">
        <v>46053</v>
      </c>
      <c r="Q183" s="16">
        <v>50846</v>
      </c>
    </row>
    <row r="184" spans="1:17" ht="13.2" x14ac:dyDescent="0.25">
      <c r="C184" s="9" t="s">
        <v>28</v>
      </c>
      <c r="D184" s="3" t="s">
        <v>21</v>
      </c>
      <c r="E184" s="7">
        <f>IF('2025'!G184="",'2023'!F184,IF('2025'!H184="",SUM('2023'!F184:G184),IF('2025'!I184="",SUM('2023'!F184:H184),IF('2025'!J184="",SUM('2023'!F184:I184),IF('2025'!K184="",SUM('2023'!F184:J184),IF('2025'!L184="",SUM('2023'!F184:K184),IF('2025'!M184="",SUM('2023'!F184:L184),IF('2025'!N184="",SUM('2023'!F184:M184),IF('2025'!O184="",SUM('2023'!F184:N184),IF('2025'!P184="",SUM('2023'!F184:O184),IF('2025'!Q184="",SUM('2023'!F184:P184),SUM('2023'!F184:Q184))))))))))))</f>
        <v>305430</v>
      </c>
      <c r="F184" s="16">
        <v>3352</v>
      </c>
      <c r="G184" s="16">
        <v>5197</v>
      </c>
      <c r="H184" s="16">
        <v>4892</v>
      </c>
      <c r="I184" s="16">
        <v>21553</v>
      </c>
      <c r="J184" s="16">
        <v>33949</v>
      </c>
      <c r="K184" s="16">
        <v>41114</v>
      </c>
      <c r="L184" s="16">
        <v>66743</v>
      </c>
      <c r="M184" s="16">
        <v>77184</v>
      </c>
      <c r="N184" s="16">
        <v>33526</v>
      </c>
      <c r="O184" s="16">
        <v>13380</v>
      </c>
      <c r="P184" s="16">
        <v>4540</v>
      </c>
      <c r="Q184" s="16">
        <v>6598</v>
      </c>
    </row>
    <row r="185" spans="1:17" ht="13.2" x14ac:dyDescent="0.25">
      <c r="C185" s="9" t="s">
        <v>27</v>
      </c>
      <c r="D185" s="3" t="s">
        <v>26</v>
      </c>
      <c r="E185" s="8">
        <f>100*E183/'2022'!E183-100</f>
        <v>3.5848061942754441</v>
      </c>
      <c r="F185" s="16">
        <v>-6.3</v>
      </c>
      <c r="G185" s="16">
        <v>18.5</v>
      </c>
      <c r="H185" s="16">
        <v>-23.8</v>
      </c>
      <c r="I185" s="16">
        <v>13.7</v>
      </c>
      <c r="J185" s="16">
        <v>37.200000000000003</v>
      </c>
      <c r="K185" s="16">
        <v>7.6</v>
      </c>
      <c r="L185" s="16">
        <v>-3.5</v>
      </c>
      <c r="M185" s="16">
        <v>-6.6</v>
      </c>
      <c r="N185" s="16">
        <v>20.7</v>
      </c>
      <c r="O185" s="16">
        <v>-2.7</v>
      </c>
      <c r="P185" s="16">
        <v>-5.5</v>
      </c>
      <c r="Q185" s="16">
        <v>12</v>
      </c>
    </row>
    <row r="186" spans="1:17" ht="13.2" x14ac:dyDescent="0.25">
      <c r="C186" s="9" t="s">
        <v>28</v>
      </c>
      <c r="D186" s="3" t="s">
        <v>26</v>
      </c>
      <c r="E186" s="8">
        <f>100*E184/'2022'!E184-100</f>
        <v>14.397542979137796</v>
      </c>
      <c r="F186" s="16">
        <v>14.8</v>
      </c>
      <c r="G186" s="16">
        <v>60.5</v>
      </c>
      <c r="H186" s="16">
        <v>-19.2</v>
      </c>
      <c r="I186" s="16">
        <v>41.7</v>
      </c>
      <c r="J186" s="16">
        <v>23</v>
      </c>
      <c r="K186" s="16">
        <v>38.1</v>
      </c>
      <c r="L186" s="16">
        <v>5.7</v>
      </c>
      <c r="M186" s="16">
        <v>17.399999999999999</v>
      </c>
      <c r="N186" s="16">
        <v>21.6</v>
      </c>
      <c r="O186" s="16">
        <v>-13.8</v>
      </c>
      <c r="P186" s="16">
        <v>-14</v>
      </c>
      <c r="Q186" s="16">
        <v>32.9</v>
      </c>
    </row>
    <row r="187" spans="1:17" ht="13.2" x14ac:dyDescent="0.25">
      <c r="B187" s="9" t="s">
        <v>30</v>
      </c>
      <c r="D187" s="3" t="s">
        <v>21</v>
      </c>
      <c r="E187" s="8">
        <f>E181/E175</f>
        <v>2.6791246427013404</v>
      </c>
      <c r="F187" s="16">
        <v>2.4</v>
      </c>
      <c r="G187" s="16">
        <v>2.2999999999999998</v>
      </c>
      <c r="H187" s="16">
        <v>2.2000000000000002</v>
      </c>
      <c r="I187" s="16">
        <v>2.7</v>
      </c>
      <c r="J187" s="16">
        <v>2.7</v>
      </c>
      <c r="K187" s="16">
        <v>2.7</v>
      </c>
      <c r="L187" s="16">
        <v>3</v>
      </c>
      <c r="M187" s="16">
        <v>2.7</v>
      </c>
      <c r="N187" s="16">
        <v>2.2999999999999998</v>
      </c>
      <c r="O187" s="16">
        <v>2.7</v>
      </c>
      <c r="P187" s="16">
        <v>2.4</v>
      </c>
      <c r="Q187" s="16">
        <v>2.6</v>
      </c>
    </row>
    <row r="188" spans="1:17" ht="13.2" x14ac:dyDescent="0.25">
      <c r="B188" s="9" t="s">
        <v>31</v>
      </c>
      <c r="D188" s="3" t="s">
        <v>32</v>
      </c>
      <c r="E188" s="7"/>
      <c r="F188" s="16" t="s">
        <v>43</v>
      </c>
      <c r="G188" s="16" t="s">
        <v>43</v>
      </c>
      <c r="H188" s="16" t="s">
        <v>43</v>
      </c>
      <c r="I188" s="16" t="s">
        <v>43</v>
      </c>
      <c r="J188" s="16" t="s">
        <v>43</v>
      </c>
      <c r="K188" s="16" t="s">
        <v>43</v>
      </c>
      <c r="L188" s="16" t="s">
        <v>43</v>
      </c>
      <c r="M188" s="16" t="s">
        <v>43</v>
      </c>
      <c r="N188" s="16" t="s">
        <v>43</v>
      </c>
      <c r="O188" s="16" t="s">
        <v>43</v>
      </c>
      <c r="P188" s="16" t="s">
        <v>43</v>
      </c>
      <c r="Q188" s="16" t="s">
        <v>43</v>
      </c>
    </row>
    <row r="189" spans="1:17" x14ac:dyDescent="0.3">
      <c r="A189" s="9" t="s">
        <v>44</v>
      </c>
      <c r="E189" s="7"/>
    </row>
    <row r="190" spans="1:17" x14ac:dyDescent="0.3">
      <c r="A190" s="20" t="s">
        <v>45</v>
      </c>
      <c r="B190" s="19"/>
      <c r="C190" s="19"/>
      <c r="D190" s="19"/>
      <c r="E190" s="19"/>
      <c r="F190" s="19"/>
      <c r="G190" s="19"/>
      <c r="H190" s="19"/>
      <c r="I190" s="19"/>
      <c r="J190" s="19"/>
      <c r="K190" s="19"/>
      <c r="L190" s="19"/>
      <c r="M190" s="19"/>
      <c r="N190" s="19"/>
      <c r="O190" s="19"/>
      <c r="P190" s="19"/>
    </row>
    <row r="191" spans="1:17" x14ac:dyDescent="0.3">
      <c r="A191" s="20" t="s">
        <v>46</v>
      </c>
      <c r="B191" s="19"/>
      <c r="C191" s="19"/>
      <c r="D191" s="19"/>
      <c r="E191" s="19"/>
      <c r="F191" s="19"/>
      <c r="G191" s="19"/>
      <c r="H191" s="19"/>
      <c r="I191" s="19"/>
      <c r="J191" s="19"/>
      <c r="K191" s="19"/>
      <c r="L191" s="19"/>
      <c r="M191" s="19"/>
      <c r="N191" s="19"/>
      <c r="O191" s="19"/>
      <c r="P191" s="19"/>
    </row>
    <row r="192" spans="1:17" x14ac:dyDescent="0.3">
      <c r="A192" s="20" t="s">
        <v>47</v>
      </c>
      <c r="B192" s="19"/>
      <c r="C192" s="19"/>
      <c r="D192" s="19"/>
      <c r="E192" s="19"/>
      <c r="F192" s="19"/>
      <c r="G192" s="19"/>
      <c r="H192" s="19"/>
      <c r="I192" s="19"/>
      <c r="J192" s="19"/>
      <c r="K192" s="19"/>
      <c r="L192" s="19"/>
      <c r="M192" s="19"/>
      <c r="N192" s="19"/>
      <c r="O192" s="19"/>
      <c r="P192" s="19"/>
    </row>
    <row r="193" spans="1:5" x14ac:dyDescent="0.3">
      <c r="A193" s="20" t="s">
        <v>48</v>
      </c>
      <c r="E193" s="7"/>
    </row>
    <row r="194" spans="1:5" x14ac:dyDescent="0.3">
      <c r="A194" s="20" t="s">
        <v>49</v>
      </c>
      <c r="E194" s="7"/>
    </row>
    <row r="195" spans="1:5" x14ac:dyDescent="0.3">
      <c r="A195" s="20" t="s">
        <v>50</v>
      </c>
      <c r="E195" s="7"/>
    </row>
    <row r="196" spans="1:5" x14ac:dyDescent="0.3">
      <c r="A196" s="20" t="s">
        <v>51</v>
      </c>
      <c r="E196" s="7"/>
    </row>
    <row r="197" spans="1:5" x14ac:dyDescent="0.3">
      <c r="A197" s="20" t="s">
        <v>52</v>
      </c>
      <c r="E197" s="7"/>
    </row>
    <row r="198" spans="1:5" x14ac:dyDescent="0.3">
      <c r="A198" s="20" t="s">
        <v>53</v>
      </c>
      <c r="E198" s="7"/>
    </row>
    <row r="199" spans="1:5" x14ac:dyDescent="0.3">
      <c r="A199" s="20" t="s">
        <v>54</v>
      </c>
      <c r="E199" s="7"/>
    </row>
    <row r="200" spans="1:5" x14ac:dyDescent="0.3">
      <c r="A200" s="20" t="s">
        <v>55</v>
      </c>
      <c r="E200" s="7"/>
    </row>
    <row r="201" spans="1:5" x14ac:dyDescent="0.3">
      <c r="A201" s="20" t="s">
        <v>56</v>
      </c>
      <c r="E201" s="7"/>
    </row>
    <row r="202" spans="1:5" x14ac:dyDescent="0.3">
      <c r="A202" s="20" t="s">
        <v>57</v>
      </c>
      <c r="E202" s="7"/>
    </row>
    <row r="203" spans="1:5" x14ac:dyDescent="0.3">
      <c r="A203" s="20" t="s">
        <v>58</v>
      </c>
      <c r="E203" s="7"/>
    </row>
    <row r="204" spans="1:5" x14ac:dyDescent="0.3">
      <c r="A204" s="20" t="s">
        <v>59</v>
      </c>
    </row>
    <row r="205" spans="1:5" x14ac:dyDescent="0.3">
      <c r="A205" s="21" t="s">
        <v>64</v>
      </c>
    </row>
  </sheetData>
  <mergeCells count="6">
    <mergeCell ref="F26:Q26"/>
    <mergeCell ref="A4:C7"/>
    <mergeCell ref="D4:D7"/>
    <mergeCell ref="F4:Q4"/>
    <mergeCell ref="F5:Q5"/>
    <mergeCell ref="F6:Q6"/>
  </mergeCells>
  <pageMargins left="0.7" right="0.7" top="0.75" bottom="0.75" header="0.3" footer="0.3"/>
  <pageSetup paperSize="9" orientation="portrait" r:id="rId1"/>
  <headerFooter>
    <oddFooter>&amp;CAbgerufen am 16.11.20 / 11:42:47&amp;RSeite &amp;P von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D69DCF-8E80-44FB-B84B-7D93F1F5C6CF}">
  <dimension ref="A1:Q205"/>
  <sheetViews>
    <sheetView zoomScale="85" zoomScaleNormal="85" workbookViewId="0">
      <pane xSplit="4" ySplit="7" topLeftCell="E8" activePane="bottomRight" state="frozen"/>
      <selection pane="topRight"/>
      <selection pane="bottomLeft"/>
      <selection pane="bottomRight" activeCell="E12" sqref="E12"/>
    </sheetView>
  </sheetViews>
  <sheetFormatPr baseColWidth="10" defaultColWidth="12.6640625" defaultRowHeight="13.8" x14ac:dyDescent="0.3"/>
  <cols>
    <col min="1" max="1" width="26.6640625" style="1" customWidth="1"/>
    <col min="2" max="2" width="24.6640625" style="1" customWidth="1"/>
    <col min="3" max="3" width="14.33203125" style="1" customWidth="1" collapsed="1"/>
    <col min="4" max="4" width="25.6640625" style="1" bestFit="1" customWidth="1"/>
    <col min="5" max="5" width="11" style="11" bestFit="1" customWidth="1"/>
    <col min="6" max="6" width="8.88671875" customWidth="1"/>
    <col min="7" max="9" width="9" customWidth="1"/>
    <col min="10" max="17" width="8.88671875" customWidth="1"/>
    <col min="18" max="16384" width="12.6640625" style="1" collapsed="1"/>
  </cols>
  <sheetData>
    <row r="1" spans="1:17" ht="38.25" customHeight="1" x14ac:dyDescent="0.3">
      <c r="A1" s="12" t="s">
        <v>0</v>
      </c>
      <c r="E1" s="10"/>
      <c r="I1" s="1"/>
      <c r="O1" s="1"/>
      <c r="P1" s="1"/>
      <c r="Q1" s="1"/>
    </row>
    <row r="2" spans="1:17" x14ac:dyDescent="0.3">
      <c r="A2" s="12" t="s">
        <v>1</v>
      </c>
      <c r="E2" s="10"/>
      <c r="I2" s="1"/>
      <c r="O2" s="1"/>
      <c r="P2" s="1"/>
      <c r="Q2" s="1"/>
    </row>
    <row r="3" spans="1:17" ht="14.4" thickBot="1" x14ac:dyDescent="0.35">
      <c r="A3" s="12" t="s">
        <v>2</v>
      </c>
      <c r="E3" s="10"/>
      <c r="I3" s="1"/>
      <c r="O3" s="1"/>
      <c r="P3" s="1"/>
      <c r="Q3" s="1"/>
    </row>
    <row r="4" spans="1:17" s="10" customFormat="1" ht="117" customHeight="1" x14ac:dyDescent="0.25">
      <c r="A4" s="29" t="s">
        <v>3</v>
      </c>
      <c r="B4" s="30"/>
      <c r="C4" s="30"/>
      <c r="D4" s="35" t="s">
        <v>4</v>
      </c>
      <c r="E4" s="4"/>
      <c r="F4" s="36" t="s">
        <v>5</v>
      </c>
      <c r="G4" s="37"/>
      <c r="H4" s="37"/>
      <c r="I4" s="37"/>
      <c r="J4" s="37"/>
      <c r="K4" s="37"/>
      <c r="L4" s="37"/>
      <c r="M4" s="37"/>
      <c r="N4" s="37"/>
      <c r="O4" s="37"/>
      <c r="P4" s="37"/>
      <c r="Q4" s="37"/>
    </row>
    <row r="5" spans="1:17" s="10" customFormat="1" ht="13.2" x14ac:dyDescent="0.25">
      <c r="A5" s="31"/>
      <c r="B5" s="32"/>
      <c r="C5" s="32"/>
      <c r="D5" s="32"/>
      <c r="E5" s="5"/>
      <c r="F5" s="38">
        <v>2022</v>
      </c>
      <c r="G5" s="39"/>
      <c r="H5" s="39"/>
      <c r="I5" s="39"/>
      <c r="J5" s="39"/>
      <c r="K5" s="39"/>
      <c r="L5" s="39"/>
      <c r="M5" s="39"/>
      <c r="N5" s="39"/>
      <c r="O5" s="39"/>
      <c r="P5" s="39"/>
      <c r="Q5" s="39"/>
    </row>
    <row r="6" spans="1:17" s="10" customFormat="1" ht="13.2" x14ac:dyDescent="0.25">
      <c r="A6" s="31"/>
      <c r="B6" s="32"/>
      <c r="C6" s="32"/>
      <c r="D6" s="32"/>
      <c r="E6" s="5"/>
      <c r="F6" s="38" t="s">
        <v>6</v>
      </c>
      <c r="G6" s="39"/>
      <c r="H6" s="39"/>
      <c r="I6" s="39"/>
      <c r="J6" s="39"/>
      <c r="K6" s="39"/>
      <c r="L6" s="39"/>
      <c r="M6" s="39"/>
      <c r="N6" s="39"/>
      <c r="O6" s="39"/>
      <c r="P6" s="39"/>
      <c r="Q6" s="39"/>
    </row>
    <row r="7" spans="1:17" s="10" customFormat="1" ht="27" thickBot="1" x14ac:dyDescent="0.3">
      <c r="A7" s="33"/>
      <c r="B7" s="34"/>
      <c r="C7" s="34"/>
      <c r="D7" s="34"/>
      <c r="E7" s="6" t="s">
        <v>65</v>
      </c>
      <c r="F7" s="14" t="s">
        <v>7</v>
      </c>
      <c r="G7" s="14" t="s">
        <v>8</v>
      </c>
      <c r="H7" s="14" t="s">
        <v>9</v>
      </c>
      <c r="I7" s="14" t="s">
        <v>10</v>
      </c>
      <c r="J7" s="14" t="s">
        <v>11</v>
      </c>
      <c r="K7" s="14" t="s">
        <v>12</v>
      </c>
      <c r="L7" s="14" t="s">
        <v>13</v>
      </c>
      <c r="M7" s="14" t="s">
        <v>14</v>
      </c>
      <c r="N7" s="14" t="s">
        <v>15</v>
      </c>
      <c r="O7" s="14" t="s">
        <v>16</v>
      </c>
      <c r="P7" s="14" t="s">
        <v>17</v>
      </c>
      <c r="Q7" s="15" t="s">
        <v>18</v>
      </c>
    </row>
    <row r="8" spans="1:17" ht="13.2" x14ac:dyDescent="0.25">
      <c r="A8" s="9" t="s">
        <v>19</v>
      </c>
      <c r="B8" s="9" t="s">
        <v>20</v>
      </c>
      <c r="D8" s="3" t="s">
        <v>21</v>
      </c>
      <c r="E8" s="7"/>
      <c r="F8" s="18">
        <v>4906</v>
      </c>
      <c r="G8" s="18">
        <v>4904</v>
      </c>
      <c r="H8" s="18">
        <v>4899</v>
      </c>
      <c r="I8" s="18">
        <v>4897</v>
      </c>
      <c r="J8" s="18">
        <v>4910</v>
      </c>
      <c r="K8" s="18">
        <v>4900</v>
      </c>
      <c r="L8" s="18">
        <v>4892</v>
      </c>
      <c r="M8" s="18">
        <v>4878</v>
      </c>
      <c r="N8" s="18">
        <v>4866</v>
      </c>
      <c r="O8" s="18">
        <v>4859</v>
      </c>
      <c r="P8" s="18">
        <v>4862</v>
      </c>
      <c r="Q8" s="18">
        <v>4843</v>
      </c>
    </row>
    <row r="9" spans="1:17" ht="13.2" x14ac:dyDescent="0.25">
      <c r="B9" s="9" t="s">
        <v>22</v>
      </c>
      <c r="D9" s="3" t="s">
        <v>21</v>
      </c>
      <c r="E9" s="7"/>
      <c r="F9" s="18">
        <v>4532</v>
      </c>
      <c r="G9" s="18">
        <v>4526</v>
      </c>
      <c r="H9" s="18">
        <v>4596</v>
      </c>
      <c r="I9" s="18">
        <v>4673</v>
      </c>
      <c r="J9" s="18">
        <v>4719</v>
      </c>
      <c r="K9" s="18">
        <v>4731</v>
      </c>
      <c r="L9" s="18">
        <v>4735</v>
      </c>
      <c r="M9" s="18">
        <v>4721</v>
      </c>
      <c r="N9" s="18">
        <v>4721</v>
      </c>
      <c r="O9" s="18">
        <v>4691</v>
      </c>
      <c r="P9" s="18">
        <v>4594</v>
      </c>
      <c r="Q9" s="18">
        <v>4554</v>
      </c>
    </row>
    <row r="10" spans="1:17" ht="13.2" x14ac:dyDescent="0.25">
      <c r="B10" s="9" t="s">
        <v>23</v>
      </c>
      <c r="D10" s="3" t="s">
        <v>21</v>
      </c>
      <c r="E10" s="7"/>
      <c r="F10" s="18">
        <v>330150</v>
      </c>
      <c r="G10" s="18">
        <v>330508</v>
      </c>
      <c r="H10" s="18">
        <v>332965</v>
      </c>
      <c r="I10" s="18">
        <v>333799</v>
      </c>
      <c r="J10" s="18">
        <v>334932</v>
      </c>
      <c r="K10" s="18">
        <v>335964</v>
      </c>
      <c r="L10" s="18">
        <v>336679</v>
      </c>
      <c r="M10" s="18">
        <v>336571</v>
      </c>
      <c r="N10" s="18">
        <v>336714</v>
      </c>
      <c r="O10" s="18">
        <v>336351</v>
      </c>
      <c r="P10" s="18">
        <v>337644</v>
      </c>
      <c r="Q10" s="18">
        <v>337395</v>
      </c>
    </row>
    <row r="11" spans="1:17" ht="13.2" x14ac:dyDescent="0.25">
      <c r="B11" s="9" t="s">
        <v>24</v>
      </c>
      <c r="D11" s="3" t="s">
        <v>21</v>
      </c>
      <c r="E11" s="7"/>
      <c r="F11" s="18">
        <v>307474</v>
      </c>
      <c r="G11" s="18">
        <v>308344</v>
      </c>
      <c r="H11" s="18">
        <v>314376</v>
      </c>
      <c r="I11" s="18">
        <v>316259</v>
      </c>
      <c r="J11" s="18">
        <v>319578</v>
      </c>
      <c r="K11" s="18">
        <v>322121</v>
      </c>
      <c r="L11" s="18">
        <v>322530</v>
      </c>
      <c r="M11" s="18">
        <v>322531</v>
      </c>
      <c r="N11" s="18">
        <v>323502</v>
      </c>
      <c r="O11" s="18">
        <v>322709</v>
      </c>
      <c r="P11" s="18">
        <v>321628</v>
      </c>
      <c r="Q11" s="18">
        <v>319291</v>
      </c>
    </row>
    <row r="12" spans="1:17" ht="13.2" x14ac:dyDescent="0.25">
      <c r="B12" s="9" t="s">
        <v>25</v>
      </c>
      <c r="D12" s="3" t="s">
        <v>21</v>
      </c>
      <c r="E12" s="7">
        <f>SUM(F12:Q12)</f>
        <v>20323204</v>
      </c>
      <c r="F12" s="18">
        <v>784878</v>
      </c>
      <c r="G12" s="18">
        <v>853994</v>
      </c>
      <c r="H12" s="18">
        <v>1245132</v>
      </c>
      <c r="I12" s="18">
        <v>1580820</v>
      </c>
      <c r="J12" s="18">
        <v>2056002</v>
      </c>
      <c r="K12" s="18">
        <v>2079702</v>
      </c>
      <c r="L12" s="18">
        <v>1922751</v>
      </c>
      <c r="M12" s="18">
        <v>2160887</v>
      </c>
      <c r="N12" s="18">
        <v>2163276</v>
      </c>
      <c r="O12" s="18">
        <v>1980522</v>
      </c>
      <c r="P12" s="18">
        <v>1826516</v>
      </c>
      <c r="Q12" s="18">
        <v>1668724</v>
      </c>
    </row>
    <row r="13" spans="1:17" ht="13.2" x14ac:dyDescent="0.25">
      <c r="D13" s="3" t="s">
        <v>26</v>
      </c>
      <c r="E13" s="7"/>
      <c r="F13" s="18">
        <v>253.8</v>
      </c>
      <c r="G13" s="18">
        <v>251.7</v>
      </c>
      <c r="H13" s="18">
        <v>270.89999999999998</v>
      </c>
      <c r="I13" s="18">
        <v>429.6</v>
      </c>
      <c r="J13" s="18">
        <v>404.9</v>
      </c>
      <c r="K13" s="18">
        <v>141.69999999999999</v>
      </c>
      <c r="L13" s="18">
        <v>50.4</v>
      </c>
      <c r="M13" s="18">
        <v>30.7</v>
      </c>
      <c r="N13" s="18">
        <v>28.2</v>
      </c>
      <c r="O13" s="18">
        <v>13.4</v>
      </c>
      <c r="P13" s="18">
        <v>30.6</v>
      </c>
      <c r="Q13" s="18">
        <v>75.5</v>
      </c>
    </row>
    <row r="14" spans="1:17" ht="13.2" x14ac:dyDescent="0.25">
      <c r="B14" s="9" t="s">
        <v>25</v>
      </c>
      <c r="C14" s="9" t="s">
        <v>27</v>
      </c>
      <c r="D14" s="3" t="s">
        <v>21</v>
      </c>
      <c r="E14" s="7">
        <f>SUM(F14:Q14)</f>
        <v>16350547</v>
      </c>
      <c r="F14" s="18">
        <v>643153</v>
      </c>
      <c r="G14" s="18">
        <v>703889</v>
      </c>
      <c r="H14" s="18">
        <v>1050336</v>
      </c>
      <c r="I14" s="18">
        <v>1302115</v>
      </c>
      <c r="J14" s="18">
        <v>1693460</v>
      </c>
      <c r="K14" s="18">
        <v>1718354</v>
      </c>
      <c r="L14" s="18">
        <v>1521171</v>
      </c>
      <c r="M14" s="18">
        <v>1722215</v>
      </c>
      <c r="N14" s="18">
        <v>1770276</v>
      </c>
      <c r="O14" s="18">
        <v>1578790</v>
      </c>
      <c r="P14" s="18">
        <v>1444254</v>
      </c>
      <c r="Q14" s="18">
        <v>1202534</v>
      </c>
    </row>
    <row r="15" spans="1:17" ht="13.2" x14ac:dyDescent="0.25">
      <c r="C15" s="9" t="s">
        <v>28</v>
      </c>
      <c r="D15" s="3" t="s">
        <v>21</v>
      </c>
      <c r="E15" s="7">
        <f>SUM(F15:Q15)</f>
        <v>3972657</v>
      </c>
      <c r="F15" s="18">
        <v>141725</v>
      </c>
      <c r="G15" s="18">
        <v>150105</v>
      </c>
      <c r="H15" s="18">
        <v>194796</v>
      </c>
      <c r="I15" s="18">
        <v>278705</v>
      </c>
      <c r="J15" s="18">
        <v>362542</v>
      </c>
      <c r="K15" s="18">
        <v>361348</v>
      </c>
      <c r="L15" s="18">
        <v>401580</v>
      </c>
      <c r="M15" s="18">
        <v>438672</v>
      </c>
      <c r="N15" s="18">
        <v>393000</v>
      </c>
      <c r="O15" s="18">
        <v>401732</v>
      </c>
      <c r="P15" s="18">
        <v>382262</v>
      </c>
      <c r="Q15" s="18">
        <v>466190</v>
      </c>
    </row>
    <row r="16" spans="1:17" ht="13.2" x14ac:dyDescent="0.25">
      <c r="C16" s="9" t="s">
        <v>27</v>
      </c>
      <c r="D16" s="3" t="s">
        <v>26</v>
      </c>
      <c r="E16" s="7"/>
      <c r="F16" s="18">
        <v>227.3</v>
      </c>
      <c r="G16" s="18">
        <v>225.7</v>
      </c>
      <c r="H16" s="18">
        <v>252.3</v>
      </c>
      <c r="I16" s="18">
        <v>393.6</v>
      </c>
      <c r="J16" s="18">
        <v>363.7</v>
      </c>
      <c r="K16" s="18">
        <v>121.2</v>
      </c>
      <c r="L16" s="18">
        <v>37.700000000000003</v>
      </c>
      <c r="M16" s="18">
        <v>21.3</v>
      </c>
      <c r="N16" s="18">
        <v>22.5</v>
      </c>
      <c r="O16" s="18">
        <v>7.9</v>
      </c>
      <c r="P16" s="18">
        <v>24.8</v>
      </c>
      <c r="Q16" s="18">
        <v>62.8</v>
      </c>
    </row>
    <row r="17" spans="1:17" ht="13.2" x14ac:dyDescent="0.25">
      <c r="C17" s="9" t="s">
        <v>28</v>
      </c>
      <c r="D17" s="3" t="s">
        <v>26</v>
      </c>
      <c r="E17" s="7"/>
      <c r="F17" s="18">
        <v>460.1</v>
      </c>
      <c r="G17" s="18">
        <v>462.4</v>
      </c>
      <c r="H17" s="18">
        <v>419</v>
      </c>
      <c r="I17" s="18">
        <v>703.9</v>
      </c>
      <c r="J17" s="18">
        <v>763.1</v>
      </c>
      <c r="K17" s="18">
        <v>332</v>
      </c>
      <c r="L17" s="18">
        <v>130.6</v>
      </c>
      <c r="M17" s="18">
        <v>87.6</v>
      </c>
      <c r="N17" s="18">
        <v>62.5</v>
      </c>
      <c r="O17" s="18">
        <v>41.9</v>
      </c>
      <c r="P17" s="18">
        <v>57.8</v>
      </c>
      <c r="Q17" s="18">
        <v>120</v>
      </c>
    </row>
    <row r="18" spans="1:17" ht="13.2" x14ac:dyDescent="0.25">
      <c r="B18" s="9" t="s">
        <v>29</v>
      </c>
      <c r="D18" s="3" t="s">
        <v>21</v>
      </c>
      <c r="E18" s="7">
        <f>SUM(F18:Q18)</f>
        <v>47534621</v>
      </c>
      <c r="F18" s="18">
        <v>2134306</v>
      </c>
      <c r="G18" s="18">
        <v>2228972</v>
      </c>
      <c r="H18" s="18">
        <v>3063102</v>
      </c>
      <c r="I18" s="18">
        <v>3792493</v>
      </c>
      <c r="J18" s="18">
        <v>4612893</v>
      </c>
      <c r="K18" s="18">
        <v>4709939</v>
      </c>
      <c r="L18" s="18">
        <v>4635846</v>
      </c>
      <c r="M18" s="18">
        <v>5045103</v>
      </c>
      <c r="N18" s="18">
        <v>4856774</v>
      </c>
      <c r="O18" s="18">
        <v>4764600</v>
      </c>
      <c r="P18" s="18">
        <v>4051116</v>
      </c>
      <c r="Q18" s="18">
        <v>3639477</v>
      </c>
    </row>
    <row r="19" spans="1:17" ht="13.2" x14ac:dyDescent="0.25">
      <c r="D19" s="3" t="s">
        <v>26</v>
      </c>
      <c r="E19" s="7"/>
      <c r="F19" s="18">
        <v>137.5</v>
      </c>
      <c r="G19" s="18">
        <v>126.6</v>
      </c>
      <c r="H19" s="18">
        <v>148</v>
      </c>
      <c r="I19" s="18">
        <v>239.3</v>
      </c>
      <c r="J19" s="18">
        <v>235.2</v>
      </c>
      <c r="K19" s="18">
        <v>97.8</v>
      </c>
      <c r="L19" s="18">
        <v>34.5</v>
      </c>
      <c r="M19" s="18">
        <v>20.9</v>
      </c>
      <c r="N19" s="18">
        <v>22.4</v>
      </c>
      <c r="O19" s="18">
        <v>12</v>
      </c>
      <c r="P19" s="18">
        <v>22.8</v>
      </c>
      <c r="Q19" s="18">
        <v>49.5</v>
      </c>
    </row>
    <row r="20" spans="1:17" ht="13.2" x14ac:dyDescent="0.25">
      <c r="B20" s="9" t="s">
        <v>29</v>
      </c>
      <c r="C20" s="9" t="s">
        <v>27</v>
      </c>
      <c r="D20" s="3" t="s">
        <v>21</v>
      </c>
      <c r="E20" s="7">
        <f>SUM(F20:Q20)</f>
        <v>39048327</v>
      </c>
      <c r="F20" s="18">
        <v>1810867</v>
      </c>
      <c r="G20" s="18">
        <v>1874823</v>
      </c>
      <c r="H20" s="18">
        <v>2626444</v>
      </c>
      <c r="I20" s="18">
        <v>3201153</v>
      </c>
      <c r="J20" s="18">
        <v>3851682</v>
      </c>
      <c r="K20" s="18">
        <v>3951172</v>
      </c>
      <c r="L20" s="18">
        <v>3760344</v>
      </c>
      <c r="M20" s="18">
        <v>4060245</v>
      </c>
      <c r="N20" s="18">
        <v>4014459</v>
      </c>
      <c r="O20" s="18">
        <v>3873769</v>
      </c>
      <c r="P20" s="18">
        <v>3271209</v>
      </c>
      <c r="Q20" s="18">
        <v>2752160</v>
      </c>
    </row>
    <row r="21" spans="1:17" ht="13.2" x14ac:dyDescent="0.25">
      <c r="C21" s="9" t="s">
        <v>28</v>
      </c>
      <c r="D21" s="3" t="s">
        <v>21</v>
      </c>
      <c r="E21" s="7">
        <f>SUM(F21:Q21)</f>
        <v>8486294</v>
      </c>
      <c r="F21" s="18">
        <v>323439</v>
      </c>
      <c r="G21" s="18">
        <v>354149</v>
      </c>
      <c r="H21" s="18">
        <v>436658</v>
      </c>
      <c r="I21" s="18">
        <v>591340</v>
      </c>
      <c r="J21" s="18">
        <v>761211</v>
      </c>
      <c r="K21" s="18">
        <v>758767</v>
      </c>
      <c r="L21" s="18">
        <v>875502</v>
      </c>
      <c r="M21" s="18">
        <v>984858</v>
      </c>
      <c r="N21" s="18">
        <v>842315</v>
      </c>
      <c r="O21" s="18">
        <v>890831</v>
      </c>
      <c r="P21" s="18">
        <v>779907</v>
      </c>
      <c r="Q21" s="18">
        <v>887317</v>
      </c>
    </row>
    <row r="22" spans="1:17" ht="13.2" x14ac:dyDescent="0.25">
      <c r="C22" s="9" t="s">
        <v>27</v>
      </c>
      <c r="D22" s="3" t="s">
        <v>26</v>
      </c>
      <c r="E22" s="7"/>
      <c r="F22" s="18">
        <v>122.3</v>
      </c>
      <c r="G22" s="18">
        <v>109.4</v>
      </c>
      <c r="H22" s="18">
        <v>134.5</v>
      </c>
      <c r="I22" s="18">
        <v>217.7</v>
      </c>
      <c r="J22" s="18">
        <v>207.3</v>
      </c>
      <c r="K22" s="18">
        <v>81.400000000000006</v>
      </c>
      <c r="L22" s="18">
        <v>24.5</v>
      </c>
      <c r="M22" s="18">
        <v>11.9</v>
      </c>
      <c r="N22" s="18">
        <v>17</v>
      </c>
      <c r="O22" s="18">
        <v>7</v>
      </c>
      <c r="P22" s="18">
        <v>17.600000000000001</v>
      </c>
      <c r="Q22" s="18">
        <v>38.299999999999997</v>
      </c>
    </row>
    <row r="23" spans="1:17" ht="13.2" x14ac:dyDescent="0.25">
      <c r="C23" s="9" t="s">
        <v>28</v>
      </c>
      <c r="D23" s="3" t="s">
        <v>26</v>
      </c>
      <c r="E23" s="7"/>
      <c r="F23" s="18">
        <v>284.2</v>
      </c>
      <c r="G23" s="18">
        <v>301.5</v>
      </c>
      <c r="H23" s="18">
        <v>279.2</v>
      </c>
      <c r="I23" s="18">
        <v>437.5</v>
      </c>
      <c r="J23" s="18">
        <v>520.70000000000005</v>
      </c>
      <c r="K23" s="18">
        <v>272.3</v>
      </c>
      <c r="L23" s="18">
        <v>105.5</v>
      </c>
      <c r="M23" s="18">
        <v>81.2</v>
      </c>
      <c r="N23" s="18">
        <v>57.5</v>
      </c>
      <c r="O23" s="18">
        <v>40.700000000000003</v>
      </c>
      <c r="P23" s="18">
        <v>50.5</v>
      </c>
      <c r="Q23" s="18">
        <v>99.6</v>
      </c>
    </row>
    <row r="24" spans="1:17" ht="13.2" x14ac:dyDescent="0.25">
      <c r="B24" s="9" t="s">
        <v>30</v>
      </c>
      <c r="D24" s="3" t="s">
        <v>21</v>
      </c>
      <c r="E24" s="22">
        <f>E18/E12</f>
        <v>2.3389334181755985</v>
      </c>
      <c r="F24" s="18">
        <v>2.7</v>
      </c>
      <c r="G24" s="18">
        <v>2.6</v>
      </c>
      <c r="H24" s="18">
        <v>2.5</v>
      </c>
      <c r="I24" s="18">
        <v>2.4</v>
      </c>
      <c r="J24" s="18">
        <v>2.2000000000000002</v>
      </c>
      <c r="K24" s="18">
        <v>2.2999999999999998</v>
      </c>
      <c r="L24" s="18">
        <v>2.4</v>
      </c>
      <c r="M24" s="18">
        <v>2.2999999999999998</v>
      </c>
      <c r="N24" s="18">
        <v>2.2000000000000002</v>
      </c>
      <c r="O24" s="18">
        <v>2.4</v>
      </c>
      <c r="P24" s="18">
        <v>2.2000000000000002</v>
      </c>
      <c r="Q24" s="18">
        <v>2.2000000000000002</v>
      </c>
    </row>
    <row r="25" spans="1:17" ht="13.2" x14ac:dyDescent="0.25">
      <c r="B25" s="9" t="s">
        <v>31</v>
      </c>
      <c r="D25" s="3" t="s">
        <v>32</v>
      </c>
      <c r="E25" s="7"/>
      <c r="F25" s="18">
        <v>22.7</v>
      </c>
      <c r="G25" s="18">
        <v>25.7</v>
      </c>
      <c r="H25" s="18">
        <v>30.8</v>
      </c>
      <c r="I25" s="18">
        <v>38</v>
      </c>
      <c r="J25" s="18">
        <v>43.9</v>
      </c>
      <c r="K25" s="18">
        <v>45.3</v>
      </c>
      <c r="L25" s="18">
        <v>42.2</v>
      </c>
      <c r="M25" s="18">
        <v>46.5</v>
      </c>
      <c r="N25" s="18">
        <v>47.8</v>
      </c>
      <c r="O25" s="18">
        <v>45.9</v>
      </c>
      <c r="P25" s="18">
        <v>41.7</v>
      </c>
      <c r="Q25" s="18">
        <v>37.6</v>
      </c>
    </row>
    <row r="26" spans="1:17" x14ac:dyDescent="0.3">
      <c r="A26" s="13" t="s">
        <v>33</v>
      </c>
      <c r="E26" s="7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</row>
    <row r="27" spans="1:17" ht="13.2" x14ac:dyDescent="0.25">
      <c r="A27" s="9" t="s">
        <v>34</v>
      </c>
      <c r="B27" s="9" t="s">
        <v>20</v>
      </c>
      <c r="D27" s="3" t="s">
        <v>21</v>
      </c>
      <c r="E27" s="7"/>
      <c r="F27" s="18">
        <v>1940</v>
      </c>
      <c r="G27" s="18">
        <v>1938</v>
      </c>
      <c r="H27" s="18">
        <v>1940</v>
      </c>
      <c r="I27" s="18">
        <v>1937</v>
      </c>
      <c r="J27" s="18">
        <v>1935</v>
      </c>
      <c r="K27" s="18">
        <v>1934</v>
      </c>
      <c r="L27" s="18">
        <v>1934</v>
      </c>
      <c r="M27" s="18">
        <v>1931</v>
      </c>
      <c r="N27" s="18">
        <v>1927</v>
      </c>
      <c r="O27" s="18">
        <v>1923</v>
      </c>
      <c r="P27" s="18">
        <v>1919</v>
      </c>
      <c r="Q27" s="18">
        <v>1911</v>
      </c>
    </row>
    <row r="28" spans="1:17" ht="13.2" x14ac:dyDescent="0.25">
      <c r="B28" s="9" t="s">
        <v>22</v>
      </c>
      <c r="D28" s="3" t="s">
        <v>21</v>
      </c>
      <c r="E28" s="7"/>
      <c r="F28" s="18">
        <v>1838</v>
      </c>
      <c r="G28" s="18">
        <v>1823</v>
      </c>
      <c r="H28" s="18">
        <v>1853</v>
      </c>
      <c r="I28" s="18">
        <v>1855</v>
      </c>
      <c r="J28" s="18">
        <v>1859</v>
      </c>
      <c r="K28" s="18">
        <v>1867</v>
      </c>
      <c r="L28" s="18">
        <v>1865</v>
      </c>
      <c r="M28" s="18">
        <v>1866</v>
      </c>
      <c r="N28" s="18">
        <v>1865</v>
      </c>
      <c r="O28" s="18">
        <v>1861</v>
      </c>
      <c r="P28" s="18">
        <v>1850</v>
      </c>
      <c r="Q28" s="18">
        <v>1849</v>
      </c>
    </row>
    <row r="29" spans="1:17" ht="13.2" x14ac:dyDescent="0.25">
      <c r="B29" s="9" t="s">
        <v>23</v>
      </c>
      <c r="D29" s="3" t="s">
        <v>21</v>
      </c>
      <c r="E29" s="7"/>
      <c r="F29" s="18">
        <v>159876</v>
      </c>
      <c r="G29" s="18">
        <v>159923</v>
      </c>
      <c r="H29" s="18">
        <v>161991</v>
      </c>
      <c r="I29" s="18">
        <v>162573</v>
      </c>
      <c r="J29" s="18">
        <v>163246</v>
      </c>
      <c r="K29" s="18">
        <v>164138</v>
      </c>
      <c r="L29" s="18">
        <v>164682</v>
      </c>
      <c r="M29" s="18">
        <v>164553</v>
      </c>
      <c r="N29" s="18">
        <v>164681</v>
      </c>
      <c r="O29" s="18">
        <v>164618</v>
      </c>
      <c r="P29" s="18">
        <v>165368</v>
      </c>
      <c r="Q29" s="18">
        <v>164969</v>
      </c>
    </row>
    <row r="30" spans="1:17" ht="13.2" x14ac:dyDescent="0.25">
      <c r="B30" s="9" t="s">
        <v>24</v>
      </c>
      <c r="D30" s="3" t="s">
        <v>21</v>
      </c>
      <c r="E30" s="7"/>
      <c r="F30" s="18">
        <v>152063</v>
      </c>
      <c r="G30" s="18">
        <v>150901</v>
      </c>
      <c r="H30" s="18">
        <v>154074</v>
      </c>
      <c r="I30" s="18">
        <v>155008</v>
      </c>
      <c r="J30" s="18">
        <v>156773</v>
      </c>
      <c r="K30" s="18">
        <v>158553</v>
      </c>
      <c r="L30" s="18">
        <v>158804</v>
      </c>
      <c r="M30" s="18">
        <v>158792</v>
      </c>
      <c r="N30" s="18">
        <v>159084</v>
      </c>
      <c r="O30" s="18">
        <v>159129</v>
      </c>
      <c r="P30" s="18">
        <v>159212</v>
      </c>
      <c r="Q30" s="18">
        <v>159110</v>
      </c>
    </row>
    <row r="31" spans="1:17" ht="13.2" x14ac:dyDescent="0.25">
      <c r="B31" s="9" t="s">
        <v>25</v>
      </c>
      <c r="D31" s="3" t="s">
        <v>21</v>
      </c>
      <c r="E31" s="7">
        <f>SUM(F31:Q31)</f>
        <v>11556578</v>
      </c>
      <c r="F31" s="18">
        <v>455425</v>
      </c>
      <c r="G31" s="18">
        <v>498601</v>
      </c>
      <c r="H31" s="18">
        <v>706621</v>
      </c>
      <c r="I31" s="18">
        <v>878870</v>
      </c>
      <c r="J31" s="18">
        <v>1155499</v>
      </c>
      <c r="K31" s="18">
        <v>1149050</v>
      </c>
      <c r="L31" s="18">
        <v>1070153</v>
      </c>
      <c r="M31" s="18">
        <v>1186703</v>
      </c>
      <c r="N31" s="18">
        <v>1219990</v>
      </c>
      <c r="O31" s="18">
        <v>1129558</v>
      </c>
      <c r="P31" s="18">
        <v>1086466</v>
      </c>
      <c r="Q31" s="18">
        <v>1019642</v>
      </c>
    </row>
    <row r="32" spans="1:17" ht="13.2" x14ac:dyDescent="0.25">
      <c r="D32" s="3" t="s">
        <v>26</v>
      </c>
      <c r="E32" s="7"/>
      <c r="F32" s="18">
        <v>248.9</v>
      </c>
      <c r="G32" s="18">
        <v>247</v>
      </c>
      <c r="H32" s="18">
        <v>253.8</v>
      </c>
      <c r="I32" s="18">
        <v>399.3</v>
      </c>
      <c r="J32" s="18">
        <v>416</v>
      </c>
      <c r="K32" s="18">
        <v>159.1</v>
      </c>
      <c r="L32" s="18">
        <v>55.5</v>
      </c>
      <c r="M32" s="18">
        <v>28.6</v>
      </c>
      <c r="N32" s="18">
        <v>29.8</v>
      </c>
      <c r="O32" s="18">
        <v>12.8</v>
      </c>
      <c r="P32" s="18">
        <v>31.3</v>
      </c>
      <c r="Q32" s="18">
        <v>77</v>
      </c>
    </row>
    <row r="33" spans="1:17" ht="13.2" x14ac:dyDescent="0.25">
      <c r="B33" s="9" t="s">
        <v>25</v>
      </c>
      <c r="C33" s="9" t="s">
        <v>27</v>
      </c>
      <c r="D33" s="3" t="s">
        <v>21</v>
      </c>
      <c r="E33" s="7">
        <f>SUM(F33:Q33)</f>
        <v>8978985</v>
      </c>
      <c r="F33" s="18">
        <v>365148</v>
      </c>
      <c r="G33" s="18">
        <v>403668</v>
      </c>
      <c r="H33" s="18">
        <v>577978</v>
      </c>
      <c r="I33" s="18">
        <v>695806</v>
      </c>
      <c r="J33" s="18">
        <v>923155</v>
      </c>
      <c r="K33" s="18">
        <v>913506</v>
      </c>
      <c r="L33" s="18">
        <v>818211</v>
      </c>
      <c r="M33" s="18">
        <v>908549</v>
      </c>
      <c r="N33" s="18">
        <v>963042</v>
      </c>
      <c r="O33" s="18">
        <v>862319</v>
      </c>
      <c r="P33" s="18">
        <v>827809</v>
      </c>
      <c r="Q33" s="18">
        <v>719794</v>
      </c>
    </row>
    <row r="34" spans="1:17" ht="13.2" x14ac:dyDescent="0.25">
      <c r="C34" s="9" t="s">
        <v>28</v>
      </c>
      <c r="D34" s="3" t="s">
        <v>21</v>
      </c>
      <c r="E34" s="7">
        <f>SUM(F34:Q34)</f>
        <v>2577593</v>
      </c>
      <c r="F34" s="18">
        <v>90277</v>
      </c>
      <c r="G34" s="18">
        <v>94933</v>
      </c>
      <c r="H34" s="18">
        <v>128643</v>
      </c>
      <c r="I34" s="18">
        <v>183064</v>
      </c>
      <c r="J34" s="18">
        <v>232344</v>
      </c>
      <c r="K34" s="18">
        <v>235544</v>
      </c>
      <c r="L34" s="18">
        <v>251942</v>
      </c>
      <c r="M34" s="18">
        <v>278154</v>
      </c>
      <c r="N34" s="18">
        <v>256948</v>
      </c>
      <c r="O34" s="18">
        <v>267239</v>
      </c>
      <c r="P34" s="18">
        <v>258657</v>
      </c>
      <c r="Q34" s="18">
        <v>299848</v>
      </c>
    </row>
    <row r="35" spans="1:17" ht="13.2" x14ac:dyDescent="0.25">
      <c r="C35" s="9" t="s">
        <v>27</v>
      </c>
      <c r="D35" s="3" t="s">
        <v>26</v>
      </c>
      <c r="E35" s="7"/>
      <c r="F35" s="18">
        <v>220.4</v>
      </c>
      <c r="G35" s="18">
        <v>221.4</v>
      </c>
      <c r="H35" s="18">
        <v>232.6</v>
      </c>
      <c r="I35" s="18">
        <v>359.1</v>
      </c>
      <c r="J35" s="18">
        <v>374.3</v>
      </c>
      <c r="K35" s="18">
        <v>134.30000000000001</v>
      </c>
      <c r="L35" s="18">
        <v>41.2</v>
      </c>
      <c r="M35" s="18">
        <v>17.600000000000001</v>
      </c>
      <c r="N35" s="18">
        <v>22.9</v>
      </c>
      <c r="O35" s="18">
        <v>6</v>
      </c>
      <c r="P35" s="18">
        <v>24.4</v>
      </c>
      <c r="Q35" s="18">
        <v>64.3</v>
      </c>
    </row>
    <row r="36" spans="1:17" ht="13.2" x14ac:dyDescent="0.25">
      <c r="C36" s="9" t="s">
        <v>28</v>
      </c>
      <c r="D36" s="3" t="s">
        <v>26</v>
      </c>
      <c r="E36" s="7"/>
      <c r="F36" s="18">
        <v>444.8</v>
      </c>
      <c r="G36" s="18">
        <v>424.8</v>
      </c>
      <c r="H36" s="18">
        <v>395.6</v>
      </c>
      <c r="I36" s="18">
        <v>648.20000000000005</v>
      </c>
      <c r="J36" s="18">
        <v>693.1</v>
      </c>
      <c r="K36" s="18">
        <v>339.4</v>
      </c>
      <c r="L36" s="18">
        <v>131.1</v>
      </c>
      <c r="M36" s="18">
        <v>84.7</v>
      </c>
      <c r="N36" s="18">
        <v>64.5</v>
      </c>
      <c r="O36" s="18">
        <v>42.6</v>
      </c>
      <c r="P36" s="18">
        <v>59.9</v>
      </c>
      <c r="Q36" s="18">
        <v>117.2</v>
      </c>
    </row>
    <row r="37" spans="1:17" ht="13.2" x14ac:dyDescent="0.25">
      <c r="B37" s="9" t="s">
        <v>29</v>
      </c>
      <c r="D37" s="3" t="s">
        <v>21</v>
      </c>
      <c r="E37" s="7">
        <f>SUM(F37:Q37)</f>
        <v>20625596</v>
      </c>
      <c r="F37" s="18">
        <v>845784</v>
      </c>
      <c r="G37" s="18">
        <v>912139</v>
      </c>
      <c r="H37" s="18">
        <v>1283596</v>
      </c>
      <c r="I37" s="18">
        <v>1601036</v>
      </c>
      <c r="J37" s="18">
        <v>2011535</v>
      </c>
      <c r="K37" s="18">
        <v>2036968</v>
      </c>
      <c r="L37" s="18">
        <v>1916295</v>
      </c>
      <c r="M37" s="18">
        <v>2146746</v>
      </c>
      <c r="N37" s="18">
        <v>2157910</v>
      </c>
      <c r="O37" s="18">
        <v>2094365</v>
      </c>
      <c r="P37" s="18">
        <v>1872137</v>
      </c>
      <c r="Q37" s="18">
        <v>1747085</v>
      </c>
    </row>
    <row r="38" spans="1:17" ht="13.2" x14ac:dyDescent="0.25">
      <c r="D38" s="3" t="s">
        <v>26</v>
      </c>
      <c r="E38" s="7"/>
      <c r="F38" s="18">
        <v>199.1</v>
      </c>
      <c r="G38" s="18">
        <v>185.1</v>
      </c>
      <c r="H38" s="18">
        <v>208.5</v>
      </c>
      <c r="I38" s="18">
        <v>341.5</v>
      </c>
      <c r="J38" s="18">
        <v>364.7</v>
      </c>
      <c r="K38" s="18">
        <v>140.9</v>
      </c>
      <c r="L38" s="18">
        <v>46.2</v>
      </c>
      <c r="M38" s="18">
        <v>24.6</v>
      </c>
      <c r="N38" s="18">
        <v>26.3</v>
      </c>
      <c r="O38" s="18">
        <v>14.1</v>
      </c>
      <c r="P38" s="18">
        <v>29.2</v>
      </c>
      <c r="Q38" s="18">
        <v>63.8</v>
      </c>
    </row>
    <row r="39" spans="1:17" ht="13.2" x14ac:dyDescent="0.25">
      <c r="B39" s="9" t="s">
        <v>29</v>
      </c>
      <c r="C39" s="9" t="s">
        <v>27</v>
      </c>
      <c r="D39" s="3" t="s">
        <v>21</v>
      </c>
      <c r="E39" s="7">
        <f>SUM(F39:Q39)</f>
        <v>15741239</v>
      </c>
      <c r="F39" s="18">
        <v>673249</v>
      </c>
      <c r="G39" s="18">
        <v>727534</v>
      </c>
      <c r="H39" s="18">
        <v>1037131</v>
      </c>
      <c r="I39" s="18">
        <v>1260578</v>
      </c>
      <c r="J39" s="18">
        <v>1579704</v>
      </c>
      <c r="K39" s="18">
        <v>1589731</v>
      </c>
      <c r="L39" s="18">
        <v>1442693</v>
      </c>
      <c r="M39" s="18">
        <v>1609251</v>
      </c>
      <c r="N39" s="18">
        <v>1660291</v>
      </c>
      <c r="O39" s="18">
        <v>1558166</v>
      </c>
      <c r="P39" s="18">
        <v>1391824</v>
      </c>
      <c r="Q39" s="18">
        <v>1211087</v>
      </c>
    </row>
    <row r="40" spans="1:17" ht="13.2" x14ac:dyDescent="0.25">
      <c r="C40" s="9" t="s">
        <v>28</v>
      </c>
      <c r="D40" s="3" t="s">
        <v>21</v>
      </c>
      <c r="E40" s="7">
        <f>SUM(F40:Q40)</f>
        <v>4884357</v>
      </c>
      <c r="F40" s="18">
        <v>172535</v>
      </c>
      <c r="G40" s="18">
        <v>184605</v>
      </c>
      <c r="H40" s="18">
        <v>246465</v>
      </c>
      <c r="I40" s="18">
        <v>340458</v>
      </c>
      <c r="J40" s="18">
        <v>431831</v>
      </c>
      <c r="K40" s="18">
        <v>447237</v>
      </c>
      <c r="L40" s="18">
        <v>473602</v>
      </c>
      <c r="M40" s="18">
        <v>537495</v>
      </c>
      <c r="N40" s="18">
        <v>497619</v>
      </c>
      <c r="O40" s="18">
        <v>536199</v>
      </c>
      <c r="P40" s="18">
        <v>480313</v>
      </c>
      <c r="Q40" s="18">
        <v>535998</v>
      </c>
    </row>
    <row r="41" spans="1:17" ht="13.2" x14ac:dyDescent="0.25">
      <c r="C41" s="9" t="s">
        <v>27</v>
      </c>
      <c r="D41" s="3" t="s">
        <v>26</v>
      </c>
      <c r="E41" s="7"/>
      <c r="F41" s="18">
        <v>178.3</v>
      </c>
      <c r="G41" s="18">
        <v>161.9</v>
      </c>
      <c r="H41" s="18">
        <v>187.6</v>
      </c>
      <c r="I41" s="18">
        <v>306</v>
      </c>
      <c r="J41" s="18">
        <v>323.2</v>
      </c>
      <c r="K41" s="18">
        <v>114.8</v>
      </c>
      <c r="L41" s="18">
        <v>32</v>
      </c>
      <c r="M41" s="18">
        <v>12.7</v>
      </c>
      <c r="N41" s="18">
        <v>18.600000000000001</v>
      </c>
      <c r="O41" s="18">
        <v>6.7</v>
      </c>
      <c r="P41" s="18">
        <v>21.8</v>
      </c>
      <c r="Q41" s="18">
        <v>50.4</v>
      </c>
    </row>
    <row r="42" spans="1:17" ht="13.2" x14ac:dyDescent="0.25">
      <c r="C42" s="9" t="s">
        <v>28</v>
      </c>
      <c r="D42" s="3" t="s">
        <v>26</v>
      </c>
      <c r="E42" s="7"/>
      <c r="F42" s="18">
        <v>322.5</v>
      </c>
      <c r="G42" s="18">
        <v>337.8</v>
      </c>
      <c r="H42" s="18">
        <v>344.5</v>
      </c>
      <c r="I42" s="18">
        <v>552</v>
      </c>
      <c r="J42" s="18">
        <v>625.1</v>
      </c>
      <c r="K42" s="18">
        <v>323.5</v>
      </c>
      <c r="L42" s="18">
        <v>117.6</v>
      </c>
      <c r="M42" s="18">
        <v>82.6</v>
      </c>
      <c r="N42" s="18">
        <v>61.4</v>
      </c>
      <c r="O42" s="18">
        <v>42.5</v>
      </c>
      <c r="P42" s="18">
        <v>56.9</v>
      </c>
      <c r="Q42" s="18">
        <v>105.3</v>
      </c>
    </row>
    <row r="43" spans="1:17" ht="13.2" x14ac:dyDescent="0.25">
      <c r="B43" s="9" t="s">
        <v>30</v>
      </c>
      <c r="D43" s="3" t="s">
        <v>21</v>
      </c>
      <c r="E43" s="7"/>
      <c r="F43" s="18">
        <v>1.9</v>
      </c>
      <c r="G43" s="18">
        <v>1.8</v>
      </c>
      <c r="H43" s="18">
        <v>1.8</v>
      </c>
      <c r="I43" s="18">
        <v>1.8</v>
      </c>
      <c r="J43" s="18">
        <v>1.7</v>
      </c>
      <c r="K43" s="18">
        <v>1.8</v>
      </c>
      <c r="L43" s="18">
        <v>1.8</v>
      </c>
      <c r="M43" s="18">
        <v>1.8</v>
      </c>
      <c r="N43" s="18">
        <v>1.8</v>
      </c>
      <c r="O43" s="18">
        <v>1.9</v>
      </c>
      <c r="P43" s="18">
        <v>1.7</v>
      </c>
      <c r="Q43" s="18">
        <v>1.7</v>
      </c>
    </row>
    <row r="44" spans="1:17" ht="13.2" x14ac:dyDescent="0.25">
      <c r="B44" s="9" t="s">
        <v>31</v>
      </c>
      <c r="D44" s="3" t="s">
        <v>32</v>
      </c>
      <c r="E44" s="7"/>
      <c r="F44" s="18">
        <v>18.7</v>
      </c>
      <c r="G44" s="18">
        <v>21.9</v>
      </c>
      <c r="H44" s="18">
        <v>27.1</v>
      </c>
      <c r="I44" s="18">
        <v>34.6</v>
      </c>
      <c r="J44" s="18">
        <v>41.4</v>
      </c>
      <c r="K44" s="18">
        <v>42.9</v>
      </c>
      <c r="L44" s="18">
        <v>39.200000000000003</v>
      </c>
      <c r="M44" s="18">
        <v>43.7</v>
      </c>
      <c r="N44" s="18">
        <v>45.3</v>
      </c>
      <c r="O44" s="18">
        <v>42.6</v>
      </c>
      <c r="P44" s="18">
        <v>39.4</v>
      </c>
      <c r="Q44" s="18">
        <v>36.799999999999997</v>
      </c>
    </row>
    <row r="45" spans="1:17" ht="13.2" x14ac:dyDescent="0.25">
      <c r="A45" s="9" t="s">
        <v>35</v>
      </c>
      <c r="B45" s="9" t="s">
        <v>20</v>
      </c>
      <c r="D45" s="3" t="s">
        <v>21</v>
      </c>
      <c r="E45" s="7"/>
      <c r="F45" s="18">
        <v>314</v>
      </c>
      <c r="G45" s="18">
        <v>312</v>
      </c>
      <c r="H45" s="18">
        <v>310</v>
      </c>
      <c r="I45" s="18">
        <v>310</v>
      </c>
      <c r="J45" s="18">
        <v>310</v>
      </c>
      <c r="K45" s="18">
        <v>308</v>
      </c>
      <c r="L45" s="18">
        <v>309</v>
      </c>
      <c r="M45" s="18">
        <v>309</v>
      </c>
      <c r="N45" s="18">
        <v>309</v>
      </c>
      <c r="O45" s="18">
        <v>310</v>
      </c>
      <c r="P45" s="18">
        <v>310</v>
      </c>
      <c r="Q45" s="18">
        <v>309</v>
      </c>
    </row>
    <row r="46" spans="1:17" ht="13.2" x14ac:dyDescent="0.25">
      <c r="B46" s="9" t="s">
        <v>22</v>
      </c>
      <c r="D46" s="3" t="s">
        <v>21</v>
      </c>
      <c r="E46" s="7"/>
      <c r="F46" s="18">
        <v>298</v>
      </c>
      <c r="G46" s="18">
        <v>298</v>
      </c>
      <c r="H46" s="18">
        <v>297</v>
      </c>
      <c r="I46" s="18">
        <v>298</v>
      </c>
      <c r="J46" s="18">
        <v>297</v>
      </c>
      <c r="K46" s="18">
        <v>298</v>
      </c>
      <c r="L46" s="18">
        <v>300</v>
      </c>
      <c r="M46" s="18">
        <v>298</v>
      </c>
      <c r="N46" s="18">
        <v>300</v>
      </c>
      <c r="O46" s="18">
        <v>300</v>
      </c>
      <c r="P46" s="18">
        <v>298</v>
      </c>
      <c r="Q46" s="18">
        <v>298</v>
      </c>
    </row>
    <row r="47" spans="1:17" ht="13.2" x14ac:dyDescent="0.25">
      <c r="B47" s="9" t="s">
        <v>23</v>
      </c>
      <c r="D47" s="3" t="s">
        <v>21</v>
      </c>
      <c r="E47" s="7"/>
      <c r="F47" s="18">
        <v>6426</v>
      </c>
      <c r="G47" s="18">
        <v>6375</v>
      </c>
      <c r="H47" s="18">
        <v>6365</v>
      </c>
      <c r="I47" s="18">
        <v>6365</v>
      </c>
      <c r="J47" s="18">
        <v>6359</v>
      </c>
      <c r="K47" s="18">
        <v>6319</v>
      </c>
      <c r="L47" s="18">
        <v>6328</v>
      </c>
      <c r="M47" s="18">
        <v>6330</v>
      </c>
      <c r="N47" s="18">
        <v>6346</v>
      </c>
      <c r="O47" s="18">
        <v>6353</v>
      </c>
      <c r="P47" s="18">
        <v>6365</v>
      </c>
      <c r="Q47" s="18">
        <v>6350</v>
      </c>
    </row>
    <row r="48" spans="1:17" ht="13.2" x14ac:dyDescent="0.25">
      <c r="B48" s="9" t="s">
        <v>24</v>
      </c>
      <c r="D48" s="3" t="s">
        <v>21</v>
      </c>
      <c r="E48" s="7"/>
      <c r="F48" s="18">
        <v>5990</v>
      </c>
      <c r="G48" s="18">
        <v>5987</v>
      </c>
      <c r="H48" s="18">
        <v>5980</v>
      </c>
      <c r="I48" s="18">
        <v>6009</v>
      </c>
      <c r="J48" s="18">
        <v>5972</v>
      </c>
      <c r="K48" s="18">
        <v>6032</v>
      </c>
      <c r="L48" s="18">
        <v>6045</v>
      </c>
      <c r="M48" s="18">
        <v>6006</v>
      </c>
      <c r="N48" s="18">
        <v>6018</v>
      </c>
      <c r="O48" s="18">
        <v>6024</v>
      </c>
      <c r="P48" s="18">
        <v>6010</v>
      </c>
      <c r="Q48" s="18">
        <v>5993</v>
      </c>
    </row>
    <row r="49" spans="1:17" ht="13.2" x14ac:dyDescent="0.25">
      <c r="B49" s="9" t="s">
        <v>25</v>
      </c>
      <c r="D49" s="3" t="s">
        <v>21</v>
      </c>
      <c r="E49" s="7">
        <f>SUM(F49:Q49)</f>
        <v>253278</v>
      </c>
      <c r="F49" s="18">
        <v>12055</v>
      </c>
      <c r="G49" s="18">
        <v>13483</v>
      </c>
      <c r="H49" s="18">
        <v>15425</v>
      </c>
      <c r="I49" s="18">
        <v>19319</v>
      </c>
      <c r="J49" s="18">
        <v>25030</v>
      </c>
      <c r="K49" s="18">
        <v>25993</v>
      </c>
      <c r="L49" s="18">
        <v>24523</v>
      </c>
      <c r="M49" s="18">
        <v>27732</v>
      </c>
      <c r="N49" s="18">
        <v>26986</v>
      </c>
      <c r="O49" s="18">
        <v>24473</v>
      </c>
      <c r="P49" s="18">
        <v>20672</v>
      </c>
      <c r="Q49" s="18">
        <v>17587</v>
      </c>
    </row>
    <row r="50" spans="1:17" ht="13.2" x14ac:dyDescent="0.25">
      <c r="D50" s="3" t="s">
        <v>26</v>
      </c>
      <c r="E50" s="7"/>
      <c r="F50" s="18">
        <v>153.6</v>
      </c>
      <c r="G50" s="18">
        <v>137.80000000000001</v>
      </c>
      <c r="H50" s="18">
        <v>108.2</v>
      </c>
      <c r="I50" s="18">
        <v>199.8</v>
      </c>
      <c r="J50" s="18">
        <v>199.8</v>
      </c>
      <c r="K50" s="18">
        <v>71.2</v>
      </c>
      <c r="L50" s="18">
        <v>19.2</v>
      </c>
      <c r="M50" s="18">
        <v>8.3000000000000007</v>
      </c>
      <c r="N50" s="18">
        <v>4.9000000000000004</v>
      </c>
      <c r="O50" s="18">
        <v>5.0999999999999996</v>
      </c>
      <c r="P50" s="18">
        <v>25.4</v>
      </c>
      <c r="Q50" s="18">
        <v>43</v>
      </c>
    </row>
    <row r="51" spans="1:17" ht="13.2" x14ac:dyDescent="0.25">
      <c r="B51" s="9" t="s">
        <v>25</v>
      </c>
      <c r="C51" s="9" t="s">
        <v>27</v>
      </c>
      <c r="D51" s="3" t="s">
        <v>21</v>
      </c>
      <c r="E51" s="7">
        <f>SUM(F51:Q51)</f>
        <v>218020</v>
      </c>
      <c r="F51" s="18">
        <v>10084</v>
      </c>
      <c r="G51" s="18">
        <v>11194</v>
      </c>
      <c r="H51" s="18">
        <v>13322</v>
      </c>
      <c r="I51" s="18">
        <v>16898</v>
      </c>
      <c r="J51" s="18">
        <v>21569</v>
      </c>
      <c r="K51" s="18">
        <v>22847</v>
      </c>
      <c r="L51" s="18">
        <v>20662</v>
      </c>
      <c r="M51" s="18">
        <v>23992</v>
      </c>
      <c r="N51" s="18">
        <v>23531</v>
      </c>
      <c r="O51" s="18">
        <v>21252</v>
      </c>
      <c r="P51" s="18">
        <v>17772</v>
      </c>
      <c r="Q51" s="18">
        <v>14897</v>
      </c>
    </row>
    <row r="52" spans="1:17" ht="13.2" x14ac:dyDescent="0.25">
      <c r="C52" s="9" t="s">
        <v>28</v>
      </c>
      <c r="D52" s="3" t="s">
        <v>21</v>
      </c>
      <c r="E52" s="7">
        <f>SUM(F52:Q52)</f>
        <v>35258</v>
      </c>
      <c r="F52" s="18">
        <v>1971</v>
      </c>
      <c r="G52" s="18">
        <v>2289</v>
      </c>
      <c r="H52" s="18">
        <v>2103</v>
      </c>
      <c r="I52" s="18">
        <v>2421</v>
      </c>
      <c r="J52" s="18">
        <v>3461</v>
      </c>
      <c r="K52" s="18">
        <v>3146</v>
      </c>
      <c r="L52" s="18">
        <v>3861</v>
      </c>
      <c r="M52" s="18">
        <v>3740</v>
      </c>
      <c r="N52" s="18">
        <v>3455</v>
      </c>
      <c r="O52" s="18">
        <v>3221</v>
      </c>
      <c r="P52" s="18">
        <v>2900</v>
      </c>
      <c r="Q52" s="18">
        <v>2690</v>
      </c>
    </row>
    <row r="53" spans="1:17" ht="13.2" x14ac:dyDescent="0.25">
      <c r="C53" s="9" t="s">
        <v>27</v>
      </c>
      <c r="D53" s="3" t="s">
        <v>26</v>
      </c>
      <c r="E53" s="7"/>
      <c r="F53" s="18">
        <v>154.4</v>
      </c>
      <c r="G53" s="18">
        <v>127.5</v>
      </c>
      <c r="H53" s="18">
        <v>104.6</v>
      </c>
      <c r="I53" s="18">
        <v>206</v>
      </c>
      <c r="J53" s="18">
        <v>174.9</v>
      </c>
      <c r="K53" s="18">
        <v>63.2</v>
      </c>
      <c r="L53" s="18">
        <v>11.2</v>
      </c>
      <c r="M53" s="18">
        <v>5.9</v>
      </c>
      <c r="N53" s="18">
        <v>3.8</v>
      </c>
      <c r="O53" s="18">
        <v>3.6</v>
      </c>
      <c r="P53" s="18">
        <v>21.9</v>
      </c>
      <c r="Q53" s="18">
        <v>37.6</v>
      </c>
    </row>
    <row r="54" spans="1:17" ht="13.2" x14ac:dyDescent="0.25">
      <c r="C54" s="9" t="s">
        <v>28</v>
      </c>
      <c r="D54" s="3" t="s">
        <v>26</v>
      </c>
      <c r="E54" s="7"/>
      <c r="F54" s="18">
        <v>149.80000000000001</v>
      </c>
      <c r="G54" s="18">
        <v>205.6</v>
      </c>
      <c r="H54" s="18">
        <v>134.19999999999999</v>
      </c>
      <c r="I54" s="18">
        <v>163.19999999999999</v>
      </c>
      <c r="J54" s="18">
        <v>589.4</v>
      </c>
      <c r="K54" s="18">
        <v>165.3</v>
      </c>
      <c r="L54" s="18">
        <v>94.5</v>
      </c>
      <c r="M54" s="18">
        <v>26.4</v>
      </c>
      <c r="N54" s="18">
        <v>12.3</v>
      </c>
      <c r="O54" s="18">
        <v>15.7</v>
      </c>
      <c r="P54" s="18">
        <v>52.7</v>
      </c>
      <c r="Q54" s="18">
        <v>83.4</v>
      </c>
    </row>
    <row r="55" spans="1:17" ht="13.2" x14ac:dyDescent="0.25">
      <c r="B55" s="9" t="s">
        <v>29</v>
      </c>
      <c r="D55" s="3" t="s">
        <v>21</v>
      </c>
      <c r="E55" s="7">
        <f>SUM(F55:Q55)</f>
        <v>533469</v>
      </c>
      <c r="F55" s="18">
        <v>27970</v>
      </c>
      <c r="G55" s="18">
        <v>30795</v>
      </c>
      <c r="H55" s="18">
        <v>35189</v>
      </c>
      <c r="I55" s="18">
        <v>41188</v>
      </c>
      <c r="J55" s="18">
        <v>50605</v>
      </c>
      <c r="K55" s="18">
        <v>52468</v>
      </c>
      <c r="L55" s="18">
        <v>50283</v>
      </c>
      <c r="M55" s="18">
        <v>58418</v>
      </c>
      <c r="N55" s="18">
        <v>54668</v>
      </c>
      <c r="O55" s="18">
        <v>52302</v>
      </c>
      <c r="P55" s="18">
        <v>41807</v>
      </c>
      <c r="Q55" s="18">
        <v>37776</v>
      </c>
    </row>
    <row r="56" spans="1:17" ht="13.2" x14ac:dyDescent="0.25">
      <c r="D56" s="3" t="s">
        <v>26</v>
      </c>
      <c r="E56" s="7"/>
      <c r="F56" s="18">
        <v>103.6</v>
      </c>
      <c r="G56" s="18">
        <v>108.9</v>
      </c>
      <c r="H56" s="18">
        <v>79.3</v>
      </c>
      <c r="I56" s="18">
        <v>143.69999999999999</v>
      </c>
      <c r="J56" s="18">
        <v>155.9</v>
      </c>
      <c r="K56" s="18">
        <v>45.8</v>
      </c>
      <c r="L56" s="18">
        <v>4.7</v>
      </c>
      <c r="M56" s="18">
        <v>0.4</v>
      </c>
      <c r="N56" s="18">
        <v>-4</v>
      </c>
      <c r="O56" s="18">
        <v>1</v>
      </c>
      <c r="P56" s="18">
        <v>16</v>
      </c>
      <c r="Q56" s="18">
        <v>33.200000000000003</v>
      </c>
    </row>
    <row r="57" spans="1:17" ht="13.2" x14ac:dyDescent="0.25">
      <c r="B57" s="9" t="s">
        <v>29</v>
      </c>
      <c r="C57" s="9" t="s">
        <v>27</v>
      </c>
      <c r="D57" s="3" t="s">
        <v>21</v>
      </c>
      <c r="E57" s="7">
        <f>SUM(F57:Q57)</f>
        <v>452087</v>
      </c>
      <c r="F57" s="18">
        <v>23085</v>
      </c>
      <c r="G57" s="18">
        <v>24800</v>
      </c>
      <c r="H57" s="18">
        <v>29975</v>
      </c>
      <c r="I57" s="18">
        <v>35899</v>
      </c>
      <c r="J57" s="18">
        <v>43175</v>
      </c>
      <c r="K57" s="18">
        <v>45736</v>
      </c>
      <c r="L57" s="18">
        <v>41953</v>
      </c>
      <c r="M57" s="18">
        <v>49107</v>
      </c>
      <c r="N57" s="18">
        <v>46598</v>
      </c>
      <c r="O57" s="18">
        <v>44602</v>
      </c>
      <c r="P57" s="18">
        <v>35403</v>
      </c>
      <c r="Q57" s="18">
        <v>31754</v>
      </c>
    </row>
    <row r="58" spans="1:17" ht="13.2" x14ac:dyDescent="0.25">
      <c r="C58" s="9" t="s">
        <v>28</v>
      </c>
      <c r="D58" s="3" t="s">
        <v>21</v>
      </c>
      <c r="E58" s="7">
        <f>SUM(F58:Q58)</f>
        <v>81382</v>
      </c>
      <c r="F58" s="18">
        <v>4885</v>
      </c>
      <c r="G58" s="18">
        <v>5995</v>
      </c>
      <c r="H58" s="18">
        <v>5214</v>
      </c>
      <c r="I58" s="18">
        <v>5289</v>
      </c>
      <c r="J58" s="18">
        <v>7430</v>
      </c>
      <c r="K58" s="18">
        <v>6732</v>
      </c>
      <c r="L58" s="18">
        <v>8330</v>
      </c>
      <c r="M58" s="18">
        <v>9311</v>
      </c>
      <c r="N58" s="18">
        <v>8070</v>
      </c>
      <c r="O58" s="18">
        <v>7700</v>
      </c>
      <c r="P58" s="18">
        <v>6404</v>
      </c>
      <c r="Q58" s="18">
        <v>6022</v>
      </c>
    </row>
    <row r="59" spans="1:17" ht="13.2" x14ac:dyDescent="0.25">
      <c r="C59" s="9" t="s">
        <v>27</v>
      </c>
      <c r="D59" s="3" t="s">
        <v>26</v>
      </c>
      <c r="E59" s="7"/>
      <c r="F59" s="18">
        <v>105.7</v>
      </c>
      <c r="G59" s="18">
        <v>101.4</v>
      </c>
      <c r="H59" s="18">
        <v>79.400000000000006</v>
      </c>
      <c r="I59" s="18">
        <v>152.6</v>
      </c>
      <c r="J59" s="18">
        <v>147.6</v>
      </c>
      <c r="K59" s="18">
        <v>41.3</v>
      </c>
      <c r="L59" s="18">
        <v>-1.8</v>
      </c>
      <c r="M59" s="18">
        <v>-3</v>
      </c>
      <c r="N59" s="18">
        <v>-5.5</v>
      </c>
      <c r="O59" s="18">
        <v>-0.8</v>
      </c>
      <c r="P59" s="18">
        <v>14</v>
      </c>
      <c r="Q59" s="18">
        <v>31.2</v>
      </c>
    </row>
    <row r="60" spans="1:17" ht="13.2" x14ac:dyDescent="0.25">
      <c r="C60" s="9" t="s">
        <v>28</v>
      </c>
      <c r="D60" s="3" t="s">
        <v>26</v>
      </c>
      <c r="E60" s="7"/>
      <c r="F60" s="18">
        <v>94.1</v>
      </c>
      <c r="G60" s="18">
        <v>146.9</v>
      </c>
      <c r="H60" s="18">
        <v>78.5</v>
      </c>
      <c r="I60" s="18">
        <v>96.5</v>
      </c>
      <c r="J60" s="18">
        <v>218.5</v>
      </c>
      <c r="K60" s="18">
        <v>86.5</v>
      </c>
      <c r="L60" s="18">
        <v>56.1</v>
      </c>
      <c r="M60" s="18">
        <v>22.9</v>
      </c>
      <c r="N60" s="18">
        <v>6</v>
      </c>
      <c r="O60" s="18">
        <v>13.4</v>
      </c>
      <c r="P60" s="18">
        <v>28.7</v>
      </c>
      <c r="Q60" s="18">
        <v>44.8</v>
      </c>
    </row>
    <row r="61" spans="1:17" ht="13.2" x14ac:dyDescent="0.25">
      <c r="B61" s="9" t="s">
        <v>30</v>
      </c>
      <c r="D61" s="3" t="s">
        <v>21</v>
      </c>
      <c r="E61" s="7"/>
      <c r="F61" s="18">
        <v>2.2999999999999998</v>
      </c>
      <c r="G61" s="18">
        <v>2.2999999999999998</v>
      </c>
      <c r="H61" s="18">
        <v>2.2999999999999998</v>
      </c>
      <c r="I61" s="18">
        <v>2.1</v>
      </c>
      <c r="J61" s="18">
        <v>2</v>
      </c>
      <c r="K61" s="18">
        <v>2</v>
      </c>
      <c r="L61" s="18">
        <v>2.1</v>
      </c>
      <c r="M61" s="18">
        <v>2.1</v>
      </c>
      <c r="N61" s="18">
        <v>2</v>
      </c>
      <c r="O61" s="18">
        <v>2.1</v>
      </c>
      <c r="P61" s="18">
        <v>2</v>
      </c>
      <c r="Q61" s="18">
        <v>2.1</v>
      </c>
    </row>
    <row r="62" spans="1:17" ht="13.2" x14ac:dyDescent="0.25">
      <c r="B62" s="9" t="s">
        <v>31</v>
      </c>
      <c r="D62" s="3" t="s">
        <v>32</v>
      </c>
      <c r="E62" s="7"/>
      <c r="F62" s="18">
        <v>15.4</v>
      </c>
      <c r="G62" s="18">
        <v>18.399999999999999</v>
      </c>
      <c r="H62" s="18">
        <v>19.2</v>
      </c>
      <c r="I62" s="18">
        <v>23</v>
      </c>
      <c r="J62" s="18">
        <v>27.4</v>
      </c>
      <c r="K62" s="18">
        <v>29.3</v>
      </c>
      <c r="L62" s="18">
        <v>27.6</v>
      </c>
      <c r="M62" s="18">
        <v>31.8</v>
      </c>
      <c r="N62" s="18">
        <v>30.6</v>
      </c>
      <c r="O62" s="18">
        <v>28.1</v>
      </c>
      <c r="P62" s="18">
        <v>23.9</v>
      </c>
      <c r="Q62" s="18">
        <v>20.7</v>
      </c>
    </row>
    <row r="63" spans="1:17" ht="13.2" x14ac:dyDescent="0.25">
      <c r="A63" s="9" t="s">
        <v>36</v>
      </c>
      <c r="B63" s="9" t="s">
        <v>20</v>
      </c>
      <c r="D63" s="3" t="s">
        <v>21</v>
      </c>
      <c r="E63" s="7"/>
      <c r="F63" s="18">
        <v>325</v>
      </c>
      <c r="G63" s="18">
        <v>324</v>
      </c>
      <c r="H63" s="18">
        <v>319</v>
      </c>
      <c r="I63" s="18">
        <v>318</v>
      </c>
      <c r="J63" s="18">
        <v>319</v>
      </c>
      <c r="K63" s="18">
        <v>320</v>
      </c>
      <c r="L63" s="18">
        <v>318</v>
      </c>
      <c r="M63" s="18">
        <v>313</v>
      </c>
      <c r="N63" s="18">
        <v>313</v>
      </c>
      <c r="O63" s="18">
        <v>312</v>
      </c>
      <c r="P63" s="18">
        <v>313</v>
      </c>
      <c r="Q63" s="18">
        <v>310</v>
      </c>
    </row>
    <row r="64" spans="1:17" ht="13.2" x14ac:dyDescent="0.25">
      <c r="B64" s="9" t="s">
        <v>22</v>
      </c>
      <c r="D64" s="3" t="s">
        <v>21</v>
      </c>
      <c r="E64" s="7"/>
      <c r="F64" s="18">
        <v>292</v>
      </c>
      <c r="G64" s="18">
        <v>293</v>
      </c>
      <c r="H64" s="18">
        <v>297</v>
      </c>
      <c r="I64" s="18">
        <v>307</v>
      </c>
      <c r="J64" s="18">
        <v>310</v>
      </c>
      <c r="K64" s="18">
        <v>312</v>
      </c>
      <c r="L64" s="18">
        <v>310</v>
      </c>
      <c r="M64" s="18">
        <v>306</v>
      </c>
      <c r="N64" s="18">
        <v>307</v>
      </c>
      <c r="O64" s="18">
        <v>306</v>
      </c>
      <c r="P64" s="18">
        <v>285</v>
      </c>
      <c r="Q64" s="18">
        <v>278</v>
      </c>
    </row>
    <row r="65" spans="2:17" ht="13.2" x14ac:dyDescent="0.25">
      <c r="B65" s="9" t="s">
        <v>23</v>
      </c>
      <c r="D65" s="3" t="s">
        <v>21</v>
      </c>
      <c r="E65" s="7"/>
      <c r="F65" s="18">
        <v>7787</v>
      </c>
      <c r="G65" s="18">
        <v>7791</v>
      </c>
      <c r="H65" s="18">
        <v>7758</v>
      </c>
      <c r="I65" s="18">
        <v>7782</v>
      </c>
      <c r="J65" s="18">
        <v>7771</v>
      </c>
      <c r="K65" s="18">
        <v>7816</v>
      </c>
      <c r="L65" s="18">
        <v>7853</v>
      </c>
      <c r="M65" s="18">
        <v>7777</v>
      </c>
      <c r="N65" s="18">
        <v>7770</v>
      </c>
      <c r="O65" s="18">
        <v>7756</v>
      </c>
      <c r="P65" s="18">
        <v>7768</v>
      </c>
      <c r="Q65" s="18">
        <v>7697</v>
      </c>
    </row>
    <row r="66" spans="2:17" ht="13.2" x14ac:dyDescent="0.25">
      <c r="B66" s="9" t="s">
        <v>24</v>
      </c>
      <c r="D66" s="3" t="s">
        <v>21</v>
      </c>
      <c r="E66" s="7"/>
      <c r="F66" s="18">
        <v>6804</v>
      </c>
      <c r="G66" s="18">
        <v>6879</v>
      </c>
      <c r="H66" s="18">
        <v>7033</v>
      </c>
      <c r="I66" s="18">
        <v>7322</v>
      </c>
      <c r="J66" s="18">
        <v>7385</v>
      </c>
      <c r="K66" s="18">
        <v>7406</v>
      </c>
      <c r="L66" s="18">
        <v>7477</v>
      </c>
      <c r="M66" s="18">
        <v>7386</v>
      </c>
      <c r="N66" s="18">
        <v>7379</v>
      </c>
      <c r="O66" s="18">
        <v>7397</v>
      </c>
      <c r="P66" s="18">
        <v>6828</v>
      </c>
      <c r="Q66" s="18">
        <v>6623</v>
      </c>
    </row>
    <row r="67" spans="2:17" ht="13.2" x14ac:dyDescent="0.25">
      <c r="B67" s="9" t="s">
        <v>25</v>
      </c>
      <c r="D67" s="3" t="s">
        <v>21</v>
      </c>
      <c r="E67" s="7">
        <f>SUM(F67:Q67)</f>
        <v>267731</v>
      </c>
      <c r="F67" s="18">
        <v>12243</v>
      </c>
      <c r="G67" s="18">
        <v>13753</v>
      </c>
      <c r="H67" s="18">
        <v>16708</v>
      </c>
      <c r="I67" s="18">
        <v>22599</v>
      </c>
      <c r="J67" s="18">
        <v>27910</v>
      </c>
      <c r="K67" s="18">
        <v>29508</v>
      </c>
      <c r="L67" s="18">
        <v>27542</v>
      </c>
      <c r="M67" s="18">
        <v>29685</v>
      </c>
      <c r="N67" s="18">
        <v>27994</v>
      </c>
      <c r="O67" s="18">
        <v>25973</v>
      </c>
      <c r="P67" s="18">
        <v>19504</v>
      </c>
      <c r="Q67" s="18">
        <v>14312</v>
      </c>
    </row>
    <row r="68" spans="2:17" ht="13.2" x14ac:dyDescent="0.25">
      <c r="D68" s="3" t="s">
        <v>26</v>
      </c>
      <c r="E68" s="7"/>
      <c r="F68" s="18">
        <v>241.3</v>
      </c>
      <c r="G68" s="18">
        <v>274.5</v>
      </c>
      <c r="H68" s="18">
        <v>221.5</v>
      </c>
      <c r="I68" s="18">
        <v>351.3</v>
      </c>
      <c r="J68" s="18">
        <v>260.60000000000002</v>
      </c>
      <c r="K68" s="18">
        <v>72.2</v>
      </c>
      <c r="L68" s="18">
        <v>12.5</v>
      </c>
      <c r="M68" s="18">
        <v>8.9</v>
      </c>
      <c r="N68" s="18">
        <v>2.6</v>
      </c>
      <c r="O68" s="18">
        <v>-1</v>
      </c>
      <c r="P68" s="18">
        <v>18.100000000000001</v>
      </c>
      <c r="Q68" s="18">
        <v>21.9</v>
      </c>
    </row>
    <row r="69" spans="2:17" ht="13.2" x14ac:dyDescent="0.25">
      <c r="B69" s="9" t="s">
        <v>25</v>
      </c>
      <c r="C69" s="9" t="s">
        <v>27</v>
      </c>
      <c r="D69" s="3" t="s">
        <v>21</v>
      </c>
      <c r="E69" s="7">
        <f>SUM(F69:Q69)</f>
        <v>233560</v>
      </c>
      <c r="F69" s="18">
        <v>10038</v>
      </c>
      <c r="G69" s="18">
        <v>11219</v>
      </c>
      <c r="H69" s="18">
        <v>14405</v>
      </c>
      <c r="I69" s="18">
        <v>20294</v>
      </c>
      <c r="J69" s="18">
        <v>24899</v>
      </c>
      <c r="K69" s="18">
        <v>26446</v>
      </c>
      <c r="L69" s="18">
        <v>24133</v>
      </c>
      <c r="M69" s="18">
        <v>25887</v>
      </c>
      <c r="N69" s="18">
        <v>24375</v>
      </c>
      <c r="O69" s="18">
        <v>22909</v>
      </c>
      <c r="P69" s="18">
        <v>16778</v>
      </c>
      <c r="Q69" s="18">
        <v>12177</v>
      </c>
    </row>
    <row r="70" spans="2:17" ht="13.2" x14ac:dyDescent="0.25">
      <c r="C70" s="9" t="s">
        <v>28</v>
      </c>
      <c r="D70" s="3" t="s">
        <v>21</v>
      </c>
      <c r="E70" s="7">
        <f>SUM(F70:Q70)</f>
        <v>34171</v>
      </c>
      <c r="F70" s="18">
        <v>2205</v>
      </c>
      <c r="G70" s="18">
        <v>2534</v>
      </c>
      <c r="H70" s="18">
        <v>2303</v>
      </c>
      <c r="I70" s="18">
        <v>2305</v>
      </c>
      <c r="J70" s="18">
        <v>3011</v>
      </c>
      <c r="K70" s="18">
        <v>3062</v>
      </c>
      <c r="L70" s="18">
        <v>3409</v>
      </c>
      <c r="M70" s="18">
        <v>3798</v>
      </c>
      <c r="N70" s="18">
        <v>3619</v>
      </c>
      <c r="O70" s="18">
        <v>3064</v>
      </c>
      <c r="P70" s="18">
        <v>2726</v>
      </c>
      <c r="Q70" s="18">
        <v>2135</v>
      </c>
    </row>
    <row r="71" spans="2:17" ht="13.2" x14ac:dyDescent="0.25">
      <c r="C71" s="9" t="s">
        <v>27</v>
      </c>
      <c r="D71" s="3" t="s">
        <v>26</v>
      </c>
      <c r="E71" s="7"/>
      <c r="F71" s="18">
        <v>219.2</v>
      </c>
      <c r="G71" s="18">
        <v>246.7</v>
      </c>
      <c r="H71" s="18">
        <v>214.9</v>
      </c>
      <c r="I71" s="18">
        <v>367.2</v>
      </c>
      <c r="J71" s="18">
        <v>252.5</v>
      </c>
      <c r="K71" s="18">
        <v>66.8</v>
      </c>
      <c r="L71" s="18">
        <v>8.6999999999999993</v>
      </c>
      <c r="M71" s="18">
        <v>6.3</v>
      </c>
      <c r="N71" s="18">
        <v>0.1</v>
      </c>
      <c r="O71" s="18">
        <v>-3.4</v>
      </c>
      <c r="P71" s="18">
        <v>13.6</v>
      </c>
      <c r="Q71" s="18">
        <v>23.7</v>
      </c>
    </row>
    <row r="72" spans="2:17" ht="13.2" x14ac:dyDescent="0.25">
      <c r="C72" s="9" t="s">
        <v>28</v>
      </c>
      <c r="D72" s="3" t="s">
        <v>26</v>
      </c>
      <c r="E72" s="7"/>
      <c r="F72" s="18">
        <v>398.9</v>
      </c>
      <c r="G72" s="18">
        <v>481.2</v>
      </c>
      <c r="H72" s="18">
        <v>269.7</v>
      </c>
      <c r="I72" s="18">
        <v>247.1</v>
      </c>
      <c r="J72" s="18">
        <v>346.1</v>
      </c>
      <c r="K72" s="18">
        <v>140.19999999999999</v>
      </c>
      <c r="L72" s="18">
        <v>49.9</v>
      </c>
      <c r="M72" s="18">
        <v>30.5</v>
      </c>
      <c r="N72" s="18">
        <v>23.5</v>
      </c>
      <c r="O72" s="18">
        <v>21.6</v>
      </c>
      <c r="P72" s="18">
        <v>56.1</v>
      </c>
      <c r="Q72" s="18">
        <v>12.5</v>
      </c>
    </row>
    <row r="73" spans="2:17" ht="13.2" x14ac:dyDescent="0.25">
      <c r="B73" s="9" t="s">
        <v>29</v>
      </c>
      <c r="D73" s="3" t="s">
        <v>21</v>
      </c>
      <c r="E73" s="7">
        <f>SUM(F73:Q73)</f>
        <v>924278</v>
      </c>
      <c r="F73" s="18">
        <v>44451</v>
      </c>
      <c r="G73" s="18">
        <v>45537</v>
      </c>
      <c r="H73" s="18">
        <v>62270</v>
      </c>
      <c r="I73" s="18">
        <v>77988</v>
      </c>
      <c r="J73" s="18">
        <v>89523</v>
      </c>
      <c r="K73" s="18">
        <v>96575</v>
      </c>
      <c r="L73" s="18">
        <v>104270</v>
      </c>
      <c r="M73" s="18">
        <v>102049</v>
      </c>
      <c r="N73" s="18">
        <v>92654</v>
      </c>
      <c r="O73" s="18">
        <v>93364</v>
      </c>
      <c r="P73" s="18">
        <v>64661</v>
      </c>
      <c r="Q73" s="18">
        <v>50936</v>
      </c>
    </row>
    <row r="74" spans="2:17" ht="13.2" x14ac:dyDescent="0.25">
      <c r="D74" s="3" t="s">
        <v>26</v>
      </c>
      <c r="E74" s="7"/>
      <c r="F74" s="18">
        <v>147.80000000000001</v>
      </c>
      <c r="G74" s="18">
        <v>141</v>
      </c>
      <c r="H74" s="18">
        <v>139.4</v>
      </c>
      <c r="I74" s="18">
        <v>212.4</v>
      </c>
      <c r="J74" s="18">
        <v>189</v>
      </c>
      <c r="K74" s="18">
        <v>58.5</v>
      </c>
      <c r="L74" s="18">
        <v>7</v>
      </c>
      <c r="M74" s="18">
        <v>1.5</v>
      </c>
      <c r="N74" s="18">
        <v>6.1</v>
      </c>
      <c r="O74" s="18">
        <v>1.3</v>
      </c>
      <c r="P74" s="18">
        <v>16.899999999999999</v>
      </c>
      <c r="Q74" s="18">
        <v>12.9</v>
      </c>
    </row>
    <row r="75" spans="2:17" ht="13.2" x14ac:dyDescent="0.25">
      <c r="B75" s="9" t="s">
        <v>29</v>
      </c>
      <c r="C75" s="9" t="s">
        <v>27</v>
      </c>
      <c r="D75" s="3" t="s">
        <v>21</v>
      </c>
      <c r="E75" s="7">
        <f>SUM(F75:Q75)</f>
        <v>760284</v>
      </c>
      <c r="F75" s="18">
        <v>33700</v>
      </c>
      <c r="G75" s="18">
        <v>33134</v>
      </c>
      <c r="H75" s="18">
        <v>48870</v>
      </c>
      <c r="I75" s="18">
        <v>67868</v>
      </c>
      <c r="J75" s="18">
        <v>75753</v>
      </c>
      <c r="K75" s="18">
        <v>82323</v>
      </c>
      <c r="L75" s="18">
        <v>87780</v>
      </c>
      <c r="M75" s="18">
        <v>84684</v>
      </c>
      <c r="N75" s="18">
        <v>75769</v>
      </c>
      <c r="O75" s="18">
        <v>78756</v>
      </c>
      <c r="P75" s="18">
        <v>50824</v>
      </c>
      <c r="Q75" s="18">
        <v>40823</v>
      </c>
    </row>
    <row r="76" spans="2:17" ht="13.2" x14ac:dyDescent="0.25">
      <c r="C76" s="9" t="s">
        <v>28</v>
      </c>
      <c r="D76" s="3" t="s">
        <v>21</v>
      </c>
      <c r="E76" s="7">
        <f>SUM(F76:Q76)</f>
        <v>163994</v>
      </c>
      <c r="F76" s="18">
        <v>10751</v>
      </c>
      <c r="G76" s="18">
        <v>12403</v>
      </c>
      <c r="H76" s="18">
        <v>13400</v>
      </c>
      <c r="I76" s="18">
        <v>10120</v>
      </c>
      <c r="J76" s="18">
        <v>13770</v>
      </c>
      <c r="K76" s="18">
        <v>14252</v>
      </c>
      <c r="L76" s="18">
        <v>16490</v>
      </c>
      <c r="M76" s="18">
        <v>17365</v>
      </c>
      <c r="N76" s="18">
        <v>16885</v>
      </c>
      <c r="O76" s="18">
        <v>14608</v>
      </c>
      <c r="P76" s="18">
        <v>13837</v>
      </c>
      <c r="Q76" s="18">
        <v>10113</v>
      </c>
    </row>
    <row r="77" spans="2:17" ht="13.2" x14ac:dyDescent="0.25">
      <c r="C77" s="9" t="s">
        <v>27</v>
      </c>
      <c r="D77" s="3" t="s">
        <v>26</v>
      </c>
      <c r="E77" s="7"/>
      <c r="F77" s="18">
        <v>161.69999999999999</v>
      </c>
      <c r="G77" s="18">
        <v>162.30000000000001</v>
      </c>
      <c r="H77" s="18">
        <v>174.6</v>
      </c>
      <c r="I77" s="18">
        <v>309.10000000000002</v>
      </c>
      <c r="J77" s="18">
        <v>237.1</v>
      </c>
      <c r="K77" s="18">
        <v>58.4</v>
      </c>
      <c r="L77" s="18">
        <v>3.2</v>
      </c>
      <c r="M77" s="18">
        <v>-2</v>
      </c>
      <c r="N77" s="18">
        <v>0.1</v>
      </c>
      <c r="O77" s="18">
        <v>-2.2000000000000002</v>
      </c>
      <c r="P77" s="18">
        <v>12.9</v>
      </c>
      <c r="Q77" s="18">
        <v>17.5</v>
      </c>
    </row>
    <row r="78" spans="2:17" ht="13.2" x14ac:dyDescent="0.25">
      <c r="C78" s="9" t="s">
        <v>28</v>
      </c>
      <c r="D78" s="3" t="s">
        <v>26</v>
      </c>
      <c r="E78" s="7"/>
      <c r="F78" s="18">
        <v>112.4</v>
      </c>
      <c r="G78" s="18">
        <v>98</v>
      </c>
      <c r="H78" s="18">
        <v>63</v>
      </c>
      <c r="I78" s="18">
        <v>20.9</v>
      </c>
      <c r="J78" s="18">
        <v>61.8</v>
      </c>
      <c r="K78" s="18">
        <v>59</v>
      </c>
      <c r="L78" s="18">
        <v>32.799999999999997</v>
      </c>
      <c r="M78" s="18">
        <v>23.2</v>
      </c>
      <c r="N78" s="18">
        <v>45.2</v>
      </c>
      <c r="O78" s="18">
        <v>24.8</v>
      </c>
      <c r="P78" s="18">
        <v>34.1</v>
      </c>
      <c r="Q78" s="18">
        <v>-2.4</v>
      </c>
    </row>
    <row r="79" spans="2:17" ht="13.2" x14ac:dyDescent="0.25">
      <c r="B79" s="9" t="s">
        <v>30</v>
      </c>
      <c r="D79" s="3" t="s">
        <v>21</v>
      </c>
      <c r="E79" s="7"/>
      <c r="F79" s="18">
        <v>3.6</v>
      </c>
      <c r="G79" s="18">
        <v>3.3</v>
      </c>
      <c r="H79" s="18">
        <v>3.7</v>
      </c>
      <c r="I79" s="18">
        <v>3.5</v>
      </c>
      <c r="J79" s="18">
        <v>3.2</v>
      </c>
      <c r="K79" s="18">
        <v>3.3</v>
      </c>
      <c r="L79" s="18">
        <v>3.8</v>
      </c>
      <c r="M79" s="18">
        <v>3.4</v>
      </c>
      <c r="N79" s="18">
        <v>3.3</v>
      </c>
      <c r="O79" s="18">
        <v>3.6</v>
      </c>
      <c r="P79" s="18">
        <v>3.3</v>
      </c>
      <c r="Q79" s="18">
        <v>3.6</v>
      </c>
    </row>
    <row r="80" spans="2:17" ht="13.2" x14ac:dyDescent="0.25">
      <c r="B80" s="9" t="s">
        <v>31</v>
      </c>
      <c r="D80" s="3" t="s">
        <v>32</v>
      </c>
      <c r="E80" s="7"/>
      <c r="F80" s="18">
        <v>21.4</v>
      </c>
      <c r="G80" s="18">
        <v>23.8</v>
      </c>
      <c r="H80" s="18">
        <v>28.7</v>
      </c>
      <c r="I80" s="18">
        <v>35.9</v>
      </c>
      <c r="J80" s="18">
        <v>39.1</v>
      </c>
      <c r="K80" s="18">
        <v>43.8</v>
      </c>
      <c r="L80" s="18">
        <v>45.4</v>
      </c>
      <c r="M80" s="18">
        <v>45</v>
      </c>
      <c r="N80" s="18">
        <v>42.1</v>
      </c>
      <c r="O80" s="18">
        <v>41.4</v>
      </c>
      <c r="P80" s="18">
        <v>31.9</v>
      </c>
      <c r="Q80" s="18">
        <v>26.3</v>
      </c>
    </row>
    <row r="81" spans="1:17" ht="13.2" x14ac:dyDescent="0.25">
      <c r="A81" s="9" t="s">
        <v>37</v>
      </c>
      <c r="B81" s="9" t="s">
        <v>20</v>
      </c>
      <c r="D81" s="3" t="s">
        <v>21</v>
      </c>
      <c r="E81" s="7"/>
      <c r="F81" s="18">
        <v>937</v>
      </c>
      <c r="G81" s="18">
        <v>944</v>
      </c>
      <c r="H81" s="18">
        <v>944</v>
      </c>
      <c r="I81" s="18">
        <v>941</v>
      </c>
      <c r="J81" s="18">
        <v>946</v>
      </c>
      <c r="K81" s="18">
        <v>943</v>
      </c>
      <c r="L81" s="18">
        <v>939</v>
      </c>
      <c r="M81" s="18">
        <v>935</v>
      </c>
      <c r="N81" s="18">
        <v>935</v>
      </c>
      <c r="O81" s="18">
        <v>935</v>
      </c>
      <c r="P81" s="18">
        <v>933</v>
      </c>
      <c r="Q81" s="18">
        <v>929</v>
      </c>
    </row>
    <row r="82" spans="1:17" ht="13.2" x14ac:dyDescent="0.25">
      <c r="B82" s="9" t="s">
        <v>22</v>
      </c>
      <c r="D82" s="3" t="s">
        <v>21</v>
      </c>
      <c r="E82" s="7"/>
      <c r="F82" s="18">
        <v>879</v>
      </c>
      <c r="G82" s="18">
        <v>881</v>
      </c>
      <c r="H82" s="18">
        <v>891</v>
      </c>
      <c r="I82" s="18">
        <v>885</v>
      </c>
      <c r="J82" s="18">
        <v>899</v>
      </c>
      <c r="K82" s="18">
        <v>899</v>
      </c>
      <c r="L82" s="18">
        <v>904</v>
      </c>
      <c r="M82" s="18">
        <v>894</v>
      </c>
      <c r="N82" s="18">
        <v>900</v>
      </c>
      <c r="O82" s="18">
        <v>896</v>
      </c>
      <c r="P82" s="18">
        <v>893</v>
      </c>
      <c r="Q82" s="18">
        <v>886</v>
      </c>
    </row>
    <row r="83" spans="1:17" ht="13.2" x14ac:dyDescent="0.25">
      <c r="B83" s="9" t="s">
        <v>23</v>
      </c>
      <c r="D83" s="3" t="s">
        <v>21</v>
      </c>
      <c r="E83" s="7"/>
      <c r="F83" s="18">
        <v>63981</v>
      </c>
      <c r="G83" s="18">
        <v>64172</v>
      </c>
      <c r="H83" s="18">
        <v>64576</v>
      </c>
      <c r="I83" s="18">
        <v>64705</v>
      </c>
      <c r="J83" s="18">
        <v>64940</v>
      </c>
      <c r="K83" s="18">
        <v>65341</v>
      </c>
      <c r="L83" s="18">
        <v>65430</v>
      </c>
      <c r="M83" s="18">
        <v>65557</v>
      </c>
      <c r="N83" s="18">
        <v>65728</v>
      </c>
      <c r="O83" s="18">
        <v>65799</v>
      </c>
      <c r="P83" s="18">
        <v>65809</v>
      </c>
      <c r="Q83" s="18">
        <v>66039</v>
      </c>
    </row>
    <row r="84" spans="1:17" ht="13.2" x14ac:dyDescent="0.25">
      <c r="B84" s="9" t="s">
        <v>24</v>
      </c>
      <c r="D84" s="3" t="s">
        <v>21</v>
      </c>
      <c r="E84" s="7"/>
      <c r="F84" s="18">
        <v>59523</v>
      </c>
      <c r="G84" s="18">
        <v>59188</v>
      </c>
      <c r="H84" s="18">
        <v>60139</v>
      </c>
      <c r="I84" s="18">
        <v>60364</v>
      </c>
      <c r="J84" s="18">
        <v>60947</v>
      </c>
      <c r="K84" s="18">
        <v>61344</v>
      </c>
      <c r="L84" s="18">
        <v>61651</v>
      </c>
      <c r="M84" s="18">
        <v>61292</v>
      </c>
      <c r="N84" s="18">
        <v>61754</v>
      </c>
      <c r="O84" s="18">
        <v>61388</v>
      </c>
      <c r="P84" s="18">
        <v>61526</v>
      </c>
      <c r="Q84" s="18">
        <v>61618</v>
      </c>
    </row>
    <row r="85" spans="1:17" ht="13.2" x14ac:dyDescent="0.25">
      <c r="B85" s="9" t="s">
        <v>25</v>
      </c>
      <c r="D85" s="3" t="s">
        <v>21</v>
      </c>
      <c r="E85" s="7">
        <f>SUM(F85:Q85)</f>
        <v>4492811</v>
      </c>
      <c r="F85" s="18">
        <v>174126</v>
      </c>
      <c r="G85" s="18">
        <v>189122</v>
      </c>
      <c r="H85" s="18">
        <v>268873</v>
      </c>
      <c r="I85" s="18">
        <v>340492</v>
      </c>
      <c r="J85" s="18">
        <v>433560</v>
      </c>
      <c r="K85" s="18">
        <v>448181</v>
      </c>
      <c r="L85" s="18">
        <v>423779</v>
      </c>
      <c r="M85" s="18">
        <v>454547</v>
      </c>
      <c r="N85" s="18">
        <v>465820</v>
      </c>
      <c r="O85" s="18">
        <v>440399</v>
      </c>
      <c r="P85" s="18">
        <v>434622</v>
      </c>
      <c r="Q85" s="18">
        <v>419290</v>
      </c>
    </row>
    <row r="86" spans="1:17" ht="13.2" x14ac:dyDescent="0.25">
      <c r="D86" s="3" t="s">
        <v>26</v>
      </c>
      <c r="E86" s="7"/>
      <c r="F86" s="18">
        <v>211.6</v>
      </c>
      <c r="G86" s="18">
        <v>197.9</v>
      </c>
      <c r="H86" s="18">
        <v>203.2</v>
      </c>
      <c r="I86" s="18">
        <v>336</v>
      </c>
      <c r="J86" s="18">
        <v>371.5</v>
      </c>
      <c r="K86" s="18">
        <v>166.6</v>
      </c>
      <c r="L86" s="18">
        <v>67.8</v>
      </c>
      <c r="M86" s="18">
        <v>42.1</v>
      </c>
      <c r="N86" s="18">
        <v>38.5</v>
      </c>
      <c r="O86" s="18">
        <v>20.9</v>
      </c>
      <c r="P86" s="18">
        <v>35.799999999999997</v>
      </c>
      <c r="Q86" s="18">
        <v>85.1</v>
      </c>
    </row>
    <row r="87" spans="1:17" ht="13.2" x14ac:dyDescent="0.25">
      <c r="B87" s="9" t="s">
        <v>25</v>
      </c>
      <c r="C87" s="9" t="s">
        <v>27</v>
      </c>
      <c r="D87" s="3" t="s">
        <v>21</v>
      </c>
      <c r="E87" s="7">
        <f>SUM(F87:Q87)</f>
        <v>3533855</v>
      </c>
      <c r="F87" s="18">
        <v>141346</v>
      </c>
      <c r="G87" s="18">
        <v>156458</v>
      </c>
      <c r="H87" s="18">
        <v>224702</v>
      </c>
      <c r="I87" s="18">
        <v>275994</v>
      </c>
      <c r="J87" s="18">
        <v>345913</v>
      </c>
      <c r="K87" s="18">
        <v>361840</v>
      </c>
      <c r="L87" s="18">
        <v>331356</v>
      </c>
      <c r="M87" s="18">
        <v>357678</v>
      </c>
      <c r="N87" s="18">
        <v>368321</v>
      </c>
      <c r="O87" s="18">
        <v>341532</v>
      </c>
      <c r="P87" s="18">
        <v>336329</v>
      </c>
      <c r="Q87" s="18">
        <v>292386</v>
      </c>
    </row>
    <row r="88" spans="1:17" ht="13.2" x14ac:dyDescent="0.25">
      <c r="C88" s="9" t="s">
        <v>28</v>
      </c>
      <c r="D88" s="3" t="s">
        <v>21</v>
      </c>
      <c r="E88" s="7">
        <f>SUM(F88:Q88)</f>
        <v>958956</v>
      </c>
      <c r="F88" s="18">
        <v>32780</v>
      </c>
      <c r="G88" s="18">
        <v>32664</v>
      </c>
      <c r="H88" s="18">
        <v>44171</v>
      </c>
      <c r="I88" s="18">
        <v>64498</v>
      </c>
      <c r="J88" s="18">
        <v>87647</v>
      </c>
      <c r="K88" s="18">
        <v>86341</v>
      </c>
      <c r="L88" s="18">
        <v>92423</v>
      </c>
      <c r="M88" s="18">
        <v>96869</v>
      </c>
      <c r="N88" s="18">
        <v>97499</v>
      </c>
      <c r="O88" s="18">
        <v>98867</v>
      </c>
      <c r="P88" s="18">
        <v>98293</v>
      </c>
      <c r="Q88" s="18">
        <v>126904</v>
      </c>
    </row>
    <row r="89" spans="1:17" ht="13.2" x14ac:dyDescent="0.25">
      <c r="C89" s="9" t="s">
        <v>27</v>
      </c>
      <c r="D89" s="3" t="s">
        <v>26</v>
      </c>
      <c r="E89" s="7"/>
      <c r="F89" s="18">
        <v>181.2</v>
      </c>
      <c r="G89" s="18">
        <v>174.3</v>
      </c>
      <c r="H89" s="18">
        <v>181.4</v>
      </c>
      <c r="I89" s="18">
        <v>289.39999999999998</v>
      </c>
      <c r="J89" s="18">
        <v>321.89999999999998</v>
      </c>
      <c r="K89" s="18">
        <v>144.4</v>
      </c>
      <c r="L89" s="18">
        <v>54.4</v>
      </c>
      <c r="M89" s="18">
        <v>32.4</v>
      </c>
      <c r="N89" s="18">
        <v>31.1</v>
      </c>
      <c r="O89" s="18">
        <v>15.4</v>
      </c>
      <c r="P89" s="18">
        <v>30.1</v>
      </c>
      <c r="Q89" s="18">
        <v>71.900000000000006</v>
      </c>
    </row>
    <row r="90" spans="1:17" ht="13.2" x14ac:dyDescent="0.25">
      <c r="C90" s="9" t="s">
        <v>28</v>
      </c>
      <c r="D90" s="3" t="s">
        <v>26</v>
      </c>
      <c r="E90" s="7"/>
      <c r="F90" s="18">
        <v>485</v>
      </c>
      <c r="G90" s="18">
        <v>406.2</v>
      </c>
      <c r="H90" s="18">
        <v>400</v>
      </c>
      <c r="I90" s="18">
        <v>792.8</v>
      </c>
      <c r="J90" s="18">
        <v>780.9</v>
      </c>
      <c r="K90" s="18">
        <v>329.9</v>
      </c>
      <c r="L90" s="18">
        <v>144.4</v>
      </c>
      <c r="M90" s="18">
        <v>94.8</v>
      </c>
      <c r="N90" s="18">
        <v>75.900000000000006</v>
      </c>
      <c r="O90" s="18">
        <v>44.5</v>
      </c>
      <c r="P90" s="18">
        <v>60.3</v>
      </c>
      <c r="Q90" s="18">
        <v>124.7</v>
      </c>
    </row>
    <row r="91" spans="1:17" ht="13.2" x14ac:dyDescent="0.25">
      <c r="B91" s="9" t="s">
        <v>29</v>
      </c>
      <c r="D91" s="3" t="s">
        <v>21</v>
      </c>
      <c r="E91" s="7">
        <f>SUM(F91:Q91)</f>
        <v>8410483</v>
      </c>
      <c r="F91" s="18">
        <v>348452</v>
      </c>
      <c r="G91" s="18">
        <v>376649</v>
      </c>
      <c r="H91" s="18">
        <v>530134</v>
      </c>
      <c r="I91" s="18">
        <v>647715</v>
      </c>
      <c r="J91" s="18">
        <v>804788</v>
      </c>
      <c r="K91" s="18">
        <v>825727</v>
      </c>
      <c r="L91" s="18">
        <v>783999</v>
      </c>
      <c r="M91" s="18">
        <v>851125</v>
      </c>
      <c r="N91" s="18">
        <v>863002</v>
      </c>
      <c r="O91" s="18">
        <v>864388</v>
      </c>
      <c r="P91" s="18">
        <v>794720</v>
      </c>
      <c r="Q91" s="18">
        <v>719784</v>
      </c>
    </row>
    <row r="92" spans="1:17" ht="13.2" x14ac:dyDescent="0.25">
      <c r="D92" s="3" t="s">
        <v>26</v>
      </c>
      <c r="E92" s="7"/>
      <c r="F92" s="18">
        <v>139.80000000000001</v>
      </c>
      <c r="G92" s="18">
        <v>137.1</v>
      </c>
      <c r="H92" s="18">
        <v>155.30000000000001</v>
      </c>
      <c r="I92" s="18">
        <v>250.4</v>
      </c>
      <c r="J92" s="18">
        <v>288</v>
      </c>
      <c r="K92" s="18">
        <v>143.4</v>
      </c>
      <c r="L92" s="18">
        <v>58.5</v>
      </c>
      <c r="M92" s="18">
        <v>37</v>
      </c>
      <c r="N92" s="18">
        <v>33.4</v>
      </c>
      <c r="O92" s="18">
        <v>21.9</v>
      </c>
      <c r="P92" s="18">
        <v>29</v>
      </c>
      <c r="Q92" s="18">
        <v>65</v>
      </c>
    </row>
    <row r="93" spans="1:17" ht="13.2" x14ac:dyDescent="0.25">
      <c r="B93" s="9" t="s">
        <v>29</v>
      </c>
      <c r="C93" s="9" t="s">
        <v>27</v>
      </c>
      <c r="D93" s="3" t="s">
        <v>21</v>
      </c>
      <c r="E93" s="7">
        <f>SUM(F93:Q93)</f>
        <v>6448908</v>
      </c>
      <c r="F93" s="18">
        <v>279729</v>
      </c>
      <c r="G93" s="18">
        <v>304692</v>
      </c>
      <c r="H93" s="18">
        <v>434562</v>
      </c>
      <c r="I93" s="18">
        <v>514274</v>
      </c>
      <c r="J93" s="18">
        <v>624144</v>
      </c>
      <c r="K93" s="18">
        <v>646679</v>
      </c>
      <c r="L93" s="18">
        <v>600304</v>
      </c>
      <c r="M93" s="18">
        <v>653081</v>
      </c>
      <c r="N93" s="18">
        <v>659487</v>
      </c>
      <c r="O93" s="18">
        <v>641238</v>
      </c>
      <c r="P93" s="18">
        <v>594332</v>
      </c>
      <c r="Q93" s="18">
        <v>496386</v>
      </c>
    </row>
    <row r="94" spans="1:17" ht="13.2" x14ac:dyDescent="0.25">
      <c r="C94" s="9" t="s">
        <v>28</v>
      </c>
      <c r="D94" s="3" t="s">
        <v>21</v>
      </c>
      <c r="E94" s="7">
        <f>SUM(F94:Q94)</f>
        <v>1961575</v>
      </c>
      <c r="F94" s="18">
        <v>68723</v>
      </c>
      <c r="G94" s="18">
        <v>71957</v>
      </c>
      <c r="H94" s="18">
        <v>95572</v>
      </c>
      <c r="I94" s="18">
        <v>133441</v>
      </c>
      <c r="J94" s="18">
        <v>180644</v>
      </c>
      <c r="K94" s="18">
        <v>179048</v>
      </c>
      <c r="L94" s="18">
        <v>183695</v>
      </c>
      <c r="M94" s="18">
        <v>198044</v>
      </c>
      <c r="N94" s="18">
        <v>203515</v>
      </c>
      <c r="O94" s="18">
        <v>223150</v>
      </c>
      <c r="P94" s="18">
        <v>200388</v>
      </c>
      <c r="Q94" s="18">
        <v>223398</v>
      </c>
    </row>
    <row r="95" spans="1:17" ht="13.2" x14ac:dyDescent="0.25">
      <c r="C95" s="9" t="s">
        <v>27</v>
      </c>
      <c r="D95" s="3" t="s">
        <v>26</v>
      </c>
      <c r="E95" s="7"/>
      <c r="F95" s="18">
        <v>120.3</v>
      </c>
      <c r="G95" s="18">
        <v>120</v>
      </c>
      <c r="H95" s="18">
        <v>139.6</v>
      </c>
      <c r="I95" s="18">
        <v>220.5</v>
      </c>
      <c r="J95" s="18">
        <v>251.2</v>
      </c>
      <c r="K95" s="18">
        <v>121</v>
      </c>
      <c r="L95" s="18">
        <v>45.2</v>
      </c>
      <c r="M95" s="18">
        <v>26.1</v>
      </c>
      <c r="N95" s="18">
        <v>23.6</v>
      </c>
      <c r="O95" s="18">
        <v>14.3</v>
      </c>
      <c r="P95" s="18">
        <v>22</v>
      </c>
      <c r="Q95" s="18">
        <v>51.4</v>
      </c>
    </row>
    <row r="96" spans="1:17" ht="13.2" x14ac:dyDescent="0.25">
      <c r="C96" s="9" t="s">
        <v>28</v>
      </c>
      <c r="D96" s="3" t="s">
        <v>26</v>
      </c>
      <c r="E96" s="7"/>
      <c r="F96" s="18">
        <v>274.89999999999998</v>
      </c>
      <c r="G96" s="18">
        <v>253.2</v>
      </c>
      <c r="H96" s="18">
        <v>263.7</v>
      </c>
      <c r="I96" s="18">
        <v>447.9</v>
      </c>
      <c r="J96" s="18">
        <v>508.7</v>
      </c>
      <c r="K96" s="18">
        <v>284.10000000000002</v>
      </c>
      <c r="L96" s="18">
        <v>126</v>
      </c>
      <c r="M96" s="18">
        <v>91.9</v>
      </c>
      <c r="N96" s="18">
        <v>79.7</v>
      </c>
      <c r="O96" s="18">
        <v>50.9</v>
      </c>
      <c r="P96" s="18">
        <v>55.4</v>
      </c>
      <c r="Q96" s="18">
        <v>106.2</v>
      </c>
    </row>
    <row r="97" spans="1:17" ht="13.2" x14ac:dyDescent="0.25">
      <c r="B97" s="9" t="s">
        <v>30</v>
      </c>
      <c r="D97" s="3" t="s">
        <v>21</v>
      </c>
      <c r="E97" s="7"/>
      <c r="F97" s="18">
        <v>2</v>
      </c>
      <c r="G97" s="18">
        <v>2</v>
      </c>
      <c r="H97" s="18">
        <v>2</v>
      </c>
      <c r="I97" s="18">
        <v>1.9</v>
      </c>
      <c r="J97" s="18">
        <v>1.9</v>
      </c>
      <c r="K97" s="18">
        <v>1.8</v>
      </c>
      <c r="L97" s="18">
        <v>1.9</v>
      </c>
      <c r="M97" s="18">
        <v>1.9</v>
      </c>
      <c r="N97" s="18">
        <v>1.9</v>
      </c>
      <c r="O97" s="18">
        <v>2</v>
      </c>
      <c r="P97" s="18">
        <v>1.8</v>
      </c>
      <c r="Q97" s="18">
        <v>1.7</v>
      </c>
    </row>
    <row r="98" spans="1:17" ht="13.2" x14ac:dyDescent="0.25">
      <c r="B98" s="9" t="s">
        <v>31</v>
      </c>
      <c r="D98" s="3" t="s">
        <v>32</v>
      </c>
      <c r="E98" s="7"/>
      <c r="F98" s="18">
        <v>19.399999999999999</v>
      </c>
      <c r="G98" s="18">
        <v>22.8</v>
      </c>
      <c r="H98" s="18">
        <v>28.5</v>
      </c>
      <c r="I98" s="18">
        <v>35.9</v>
      </c>
      <c r="J98" s="18">
        <v>42.6</v>
      </c>
      <c r="K98" s="18">
        <v>44.9</v>
      </c>
      <c r="L98" s="18">
        <v>41.2</v>
      </c>
      <c r="M98" s="18">
        <v>45</v>
      </c>
      <c r="N98" s="18">
        <v>46.6</v>
      </c>
      <c r="O98" s="18">
        <v>45.5</v>
      </c>
      <c r="P98" s="18">
        <v>43.1</v>
      </c>
      <c r="Q98" s="18">
        <v>38.9</v>
      </c>
    </row>
    <row r="99" spans="1:17" ht="13.2" x14ac:dyDescent="0.25">
      <c r="A99" s="9" t="s">
        <v>38</v>
      </c>
      <c r="B99" s="9" t="s">
        <v>20</v>
      </c>
      <c r="D99" s="3" t="s">
        <v>21</v>
      </c>
      <c r="E99" s="7"/>
      <c r="F99" s="18">
        <v>352</v>
      </c>
      <c r="G99" s="18">
        <v>352</v>
      </c>
      <c r="H99" s="18">
        <v>352</v>
      </c>
      <c r="I99" s="18">
        <v>352</v>
      </c>
      <c r="J99" s="18">
        <v>352</v>
      </c>
      <c r="K99" s="18">
        <v>351</v>
      </c>
      <c r="L99" s="18">
        <v>346</v>
      </c>
      <c r="M99" s="18">
        <v>345</v>
      </c>
      <c r="N99" s="18">
        <v>345</v>
      </c>
      <c r="O99" s="18">
        <v>345</v>
      </c>
      <c r="P99" s="18">
        <v>345</v>
      </c>
      <c r="Q99" s="18">
        <v>345</v>
      </c>
    </row>
    <row r="100" spans="1:17" ht="13.2" x14ac:dyDescent="0.25">
      <c r="B100" s="9" t="s">
        <v>22</v>
      </c>
      <c r="D100" s="3" t="s">
        <v>21</v>
      </c>
      <c r="E100" s="7"/>
      <c r="F100" s="18">
        <v>323</v>
      </c>
      <c r="G100" s="18">
        <v>324</v>
      </c>
      <c r="H100" s="18">
        <v>330</v>
      </c>
      <c r="I100" s="18">
        <v>338</v>
      </c>
      <c r="J100" s="18">
        <v>337</v>
      </c>
      <c r="K100" s="18">
        <v>337</v>
      </c>
      <c r="L100" s="18">
        <v>332</v>
      </c>
      <c r="M100" s="18">
        <v>335</v>
      </c>
      <c r="N100" s="18">
        <v>336</v>
      </c>
      <c r="O100" s="18">
        <v>336</v>
      </c>
      <c r="P100" s="18">
        <v>332</v>
      </c>
      <c r="Q100" s="18">
        <v>331</v>
      </c>
    </row>
    <row r="101" spans="1:17" ht="13.2" x14ac:dyDescent="0.25">
      <c r="B101" s="9" t="s">
        <v>23</v>
      </c>
      <c r="D101" s="3" t="s">
        <v>21</v>
      </c>
      <c r="E101" s="7"/>
      <c r="F101" s="18">
        <v>34876</v>
      </c>
      <c r="G101" s="18">
        <v>35039</v>
      </c>
      <c r="H101" s="18">
        <v>35056</v>
      </c>
      <c r="I101" s="18">
        <v>35040</v>
      </c>
      <c r="J101" s="18">
        <v>35014</v>
      </c>
      <c r="K101" s="18">
        <v>34943</v>
      </c>
      <c r="L101" s="18">
        <v>34881</v>
      </c>
      <c r="M101" s="18">
        <v>34888</v>
      </c>
      <c r="N101" s="18">
        <v>34840</v>
      </c>
      <c r="O101" s="18">
        <v>34831</v>
      </c>
      <c r="P101" s="18">
        <v>34875</v>
      </c>
      <c r="Q101" s="18">
        <v>34862</v>
      </c>
    </row>
    <row r="102" spans="1:17" ht="13.2" x14ac:dyDescent="0.25">
      <c r="B102" s="9" t="s">
        <v>24</v>
      </c>
      <c r="D102" s="3" t="s">
        <v>21</v>
      </c>
      <c r="E102" s="7"/>
      <c r="F102" s="18">
        <v>30693</v>
      </c>
      <c r="G102" s="18">
        <v>32272</v>
      </c>
      <c r="H102" s="18">
        <v>32930</v>
      </c>
      <c r="I102" s="18">
        <v>32921</v>
      </c>
      <c r="J102" s="18">
        <v>33469</v>
      </c>
      <c r="K102" s="18">
        <v>33502</v>
      </c>
      <c r="L102" s="18">
        <v>33203</v>
      </c>
      <c r="M102" s="18">
        <v>33633</v>
      </c>
      <c r="N102" s="18">
        <v>33859</v>
      </c>
      <c r="O102" s="18">
        <v>33763</v>
      </c>
      <c r="P102" s="18">
        <v>33725</v>
      </c>
      <c r="Q102" s="18">
        <v>33456</v>
      </c>
    </row>
    <row r="103" spans="1:17" ht="13.2" x14ac:dyDescent="0.25">
      <c r="B103" s="9" t="s">
        <v>25</v>
      </c>
      <c r="D103" s="3" t="s">
        <v>21</v>
      </c>
      <c r="E103" s="7">
        <f>SUM(F103:Q103)</f>
        <v>1120966</v>
      </c>
      <c r="F103" s="18">
        <v>40943</v>
      </c>
      <c r="G103" s="18">
        <v>43688</v>
      </c>
      <c r="H103" s="18">
        <v>82073</v>
      </c>
      <c r="I103" s="18">
        <v>88279</v>
      </c>
      <c r="J103" s="18">
        <v>126639</v>
      </c>
      <c r="K103" s="18">
        <v>113460</v>
      </c>
      <c r="L103" s="18">
        <v>71781</v>
      </c>
      <c r="M103" s="18">
        <v>122387</v>
      </c>
      <c r="N103" s="18">
        <v>137561</v>
      </c>
      <c r="O103" s="18">
        <v>111676</v>
      </c>
      <c r="P103" s="18">
        <v>114258</v>
      </c>
      <c r="Q103" s="18">
        <v>68221</v>
      </c>
    </row>
    <row r="104" spans="1:17" ht="13.2" x14ac:dyDescent="0.25">
      <c r="D104" s="3" t="s">
        <v>26</v>
      </c>
      <c r="E104" s="7"/>
      <c r="F104" s="18">
        <v>641.29999999999995</v>
      </c>
      <c r="G104" s="18">
        <v>530.20000000000005</v>
      </c>
      <c r="H104" s="18">
        <v>715.5</v>
      </c>
      <c r="I104" s="18">
        <v>790.5</v>
      </c>
      <c r="J104" s="18">
        <v>1114.5</v>
      </c>
      <c r="K104" s="18">
        <v>227.1</v>
      </c>
      <c r="L104" s="18">
        <v>21.6</v>
      </c>
      <c r="M104" s="18">
        <v>45.1</v>
      </c>
      <c r="N104" s="18">
        <v>20.9</v>
      </c>
      <c r="O104" s="18">
        <v>8.9</v>
      </c>
      <c r="P104" s="18">
        <v>27.6</v>
      </c>
      <c r="Q104" s="18">
        <v>94.4</v>
      </c>
    </row>
    <row r="105" spans="1:17" ht="13.2" x14ac:dyDescent="0.25">
      <c r="B105" s="9" t="s">
        <v>25</v>
      </c>
      <c r="C105" s="9" t="s">
        <v>27</v>
      </c>
      <c r="D105" s="3" t="s">
        <v>21</v>
      </c>
      <c r="E105" s="7">
        <f>SUM(F105:Q105)</f>
        <v>1093558</v>
      </c>
      <c r="F105" s="18">
        <v>40232</v>
      </c>
      <c r="G105" s="18">
        <v>42862</v>
      </c>
      <c r="H105" s="18">
        <v>80634</v>
      </c>
      <c r="I105" s="18">
        <v>86180</v>
      </c>
      <c r="J105" s="18">
        <v>123307</v>
      </c>
      <c r="K105" s="18">
        <v>109419</v>
      </c>
      <c r="L105" s="18">
        <v>68932</v>
      </c>
      <c r="M105" s="18">
        <v>119146</v>
      </c>
      <c r="N105" s="18">
        <v>134645</v>
      </c>
      <c r="O105" s="18">
        <v>109208</v>
      </c>
      <c r="P105" s="18">
        <v>112152</v>
      </c>
      <c r="Q105" s="18">
        <v>66841</v>
      </c>
    </row>
    <row r="106" spans="1:17" ht="13.2" x14ac:dyDescent="0.25">
      <c r="C106" s="9" t="s">
        <v>28</v>
      </c>
      <c r="D106" s="3" t="s">
        <v>21</v>
      </c>
      <c r="E106" s="7">
        <f>SUM(F106:Q106)</f>
        <v>27408</v>
      </c>
      <c r="F106" s="18">
        <v>711</v>
      </c>
      <c r="G106" s="18">
        <v>826</v>
      </c>
      <c r="H106" s="18">
        <v>1439</v>
      </c>
      <c r="I106" s="18">
        <v>2099</v>
      </c>
      <c r="J106" s="18">
        <v>3332</v>
      </c>
      <c r="K106" s="18">
        <v>4041</v>
      </c>
      <c r="L106" s="18">
        <v>2849</v>
      </c>
      <c r="M106" s="18">
        <v>3241</v>
      </c>
      <c r="N106" s="18">
        <v>2916</v>
      </c>
      <c r="O106" s="18">
        <v>2468</v>
      </c>
      <c r="P106" s="18">
        <v>2106</v>
      </c>
      <c r="Q106" s="18">
        <v>1380</v>
      </c>
    </row>
    <row r="107" spans="1:17" ht="13.2" x14ac:dyDescent="0.25">
      <c r="C107" s="9" t="s">
        <v>27</v>
      </c>
      <c r="D107" s="3" t="s">
        <v>26</v>
      </c>
      <c r="E107" s="7"/>
      <c r="F107" s="18">
        <v>649.20000000000005</v>
      </c>
      <c r="G107" s="18">
        <v>527.6</v>
      </c>
      <c r="H107" s="18">
        <v>716.1</v>
      </c>
      <c r="I107" s="18">
        <v>787.6</v>
      </c>
      <c r="J107" s="18">
        <v>1098.5999999999999</v>
      </c>
      <c r="K107" s="18">
        <v>219.1</v>
      </c>
      <c r="L107" s="18">
        <v>19.2</v>
      </c>
      <c r="M107" s="18">
        <v>43.9</v>
      </c>
      <c r="N107" s="18">
        <v>20.2</v>
      </c>
      <c r="O107" s="18">
        <v>8.1999999999999993</v>
      </c>
      <c r="P107" s="18">
        <v>26.7</v>
      </c>
      <c r="Q107" s="18">
        <v>92.9</v>
      </c>
    </row>
    <row r="108" spans="1:17" ht="13.2" x14ac:dyDescent="0.25">
      <c r="C108" s="9" t="s">
        <v>28</v>
      </c>
      <c r="D108" s="3" t="s">
        <v>26</v>
      </c>
      <c r="E108" s="7"/>
      <c r="F108" s="18">
        <v>364.7</v>
      </c>
      <c r="G108" s="18">
        <v>701.9</v>
      </c>
      <c r="H108" s="18">
        <v>682.1</v>
      </c>
      <c r="I108" s="18">
        <v>928.9</v>
      </c>
      <c r="J108" s="18">
        <v>2297.1</v>
      </c>
      <c r="K108" s="18">
        <v>912.8</v>
      </c>
      <c r="L108" s="18">
        <v>142.5</v>
      </c>
      <c r="M108" s="18">
        <v>105.8</v>
      </c>
      <c r="N108" s="18">
        <v>64.7</v>
      </c>
      <c r="O108" s="18">
        <v>52.1</v>
      </c>
      <c r="P108" s="18">
        <v>105.1</v>
      </c>
      <c r="Q108" s="18">
        <v>212.2</v>
      </c>
    </row>
    <row r="109" spans="1:17" ht="13.2" x14ac:dyDescent="0.25">
      <c r="B109" s="9" t="s">
        <v>29</v>
      </c>
      <c r="D109" s="3" t="s">
        <v>21</v>
      </c>
      <c r="E109" s="7">
        <f>SUM(F109:Q109)</f>
        <v>4159868</v>
      </c>
      <c r="F109" s="18">
        <v>167610</v>
      </c>
      <c r="G109" s="18">
        <v>169176</v>
      </c>
      <c r="H109" s="18">
        <v>275143</v>
      </c>
      <c r="I109" s="18">
        <v>316549</v>
      </c>
      <c r="J109" s="18">
        <v>415867</v>
      </c>
      <c r="K109" s="18">
        <v>383466</v>
      </c>
      <c r="L109" s="18">
        <v>319793</v>
      </c>
      <c r="M109" s="18">
        <v>422979</v>
      </c>
      <c r="N109" s="18">
        <v>482516</v>
      </c>
      <c r="O109" s="18">
        <v>462731</v>
      </c>
      <c r="P109" s="18">
        <v>433030</v>
      </c>
      <c r="Q109" s="18">
        <v>311008</v>
      </c>
    </row>
    <row r="110" spans="1:17" ht="13.2" x14ac:dyDescent="0.25">
      <c r="D110" s="3" t="s">
        <v>26</v>
      </c>
      <c r="E110" s="7"/>
      <c r="F110" s="18">
        <v>305.10000000000002</v>
      </c>
      <c r="G110" s="18">
        <v>220.1</v>
      </c>
      <c r="H110" s="18">
        <v>281</v>
      </c>
      <c r="I110" s="18">
        <v>376.2</v>
      </c>
      <c r="J110" s="18">
        <v>507.5</v>
      </c>
      <c r="K110" s="18">
        <v>200.3</v>
      </c>
      <c r="L110" s="18">
        <v>51.6</v>
      </c>
      <c r="M110" s="18">
        <v>55.2</v>
      </c>
      <c r="N110" s="18">
        <v>41.5</v>
      </c>
      <c r="O110" s="18">
        <v>23.5</v>
      </c>
      <c r="P110" s="18">
        <v>29.1</v>
      </c>
      <c r="Q110" s="18">
        <v>79.900000000000006</v>
      </c>
    </row>
    <row r="111" spans="1:17" ht="13.2" x14ac:dyDescent="0.25">
      <c r="B111" s="9" t="s">
        <v>29</v>
      </c>
      <c r="C111" s="9" t="s">
        <v>27</v>
      </c>
      <c r="D111" s="3" t="s">
        <v>21</v>
      </c>
      <c r="E111" s="7">
        <f>SUM(F111:Q111)</f>
        <v>4047153</v>
      </c>
      <c r="F111" s="18">
        <v>162502</v>
      </c>
      <c r="G111" s="18">
        <v>164600</v>
      </c>
      <c r="H111" s="18">
        <v>269270</v>
      </c>
      <c r="I111" s="18">
        <v>308396</v>
      </c>
      <c r="J111" s="18">
        <v>403677</v>
      </c>
      <c r="K111" s="18">
        <v>369892</v>
      </c>
      <c r="L111" s="18">
        <v>305650</v>
      </c>
      <c r="M111" s="18">
        <v>408668</v>
      </c>
      <c r="N111" s="18">
        <v>472499</v>
      </c>
      <c r="O111" s="18">
        <v>453243</v>
      </c>
      <c r="P111" s="18">
        <v>424887</v>
      </c>
      <c r="Q111" s="18">
        <v>303869</v>
      </c>
    </row>
    <row r="112" spans="1:17" ht="13.2" x14ac:dyDescent="0.25">
      <c r="C112" s="9" t="s">
        <v>28</v>
      </c>
      <c r="D112" s="3" t="s">
        <v>21</v>
      </c>
      <c r="E112" s="7">
        <f>SUM(F112:Q112)</f>
        <v>112715</v>
      </c>
      <c r="F112" s="18">
        <v>5108</v>
      </c>
      <c r="G112" s="18">
        <v>4576</v>
      </c>
      <c r="H112" s="18">
        <v>5873</v>
      </c>
      <c r="I112" s="18">
        <v>8153</v>
      </c>
      <c r="J112" s="18">
        <v>12190</v>
      </c>
      <c r="K112" s="18">
        <v>13574</v>
      </c>
      <c r="L112" s="18">
        <v>14143</v>
      </c>
      <c r="M112" s="18">
        <v>14311</v>
      </c>
      <c r="N112" s="18">
        <v>10017</v>
      </c>
      <c r="O112" s="18">
        <v>9488</v>
      </c>
      <c r="P112" s="18">
        <v>8143</v>
      </c>
      <c r="Q112" s="18">
        <v>7139</v>
      </c>
    </row>
    <row r="113" spans="1:17" ht="13.2" x14ac:dyDescent="0.25">
      <c r="C113" s="9" t="s">
        <v>27</v>
      </c>
      <c r="D113" s="3" t="s">
        <v>26</v>
      </c>
      <c r="E113" s="7"/>
      <c r="F113" s="18">
        <v>312.7</v>
      </c>
      <c r="G113" s="18">
        <v>233.3</v>
      </c>
      <c r="H113" s="18">
        <v>297.8</v>
      </c>
      <c r="I113" s="18">
        <v>400.7</v>
      </c>
      <c r="J113" s="18">
        <v>530.5</v>
      </c>
      <c r="K113" s="18">
        <v>200.6</v>
      </c>
      <c r="L113" s="18">
        <v>50</v>
      </c>
      <c r="M113" s="18">
        <v>54.5</v>
      </c>
      <c r="N113" s="18">
        <v>41.5</v>
      </c>
      <c r="O113" s="18">
        <v>23.6</v>
      </c>
      <c r="P113" s="18">
        <v>28.9</v>
      </c>
      <c r="Q113" s="18">
        <v>80.5</v>
      </c>
    </row>
    <row r="114" spans="1:17" ht="13.2" x14ac:dyDescent="0.25">
      <c r="C114" s="9" t="s">
        <v>28</v>
      </c>
      <c r="D114" s="3" t="s">
        <v>26</v>
      </c>
      <c r="E114" s="7"/>
      <c r="F114" s="18">
        <v>154.9</v>
      </c>
      <c r="G114" s="18">
        <v>32.299999999999997</v>
      </c>
      <c r="H114" s="18">
        <v>29.8</v>
      </c>
      <c r="I114" s="18">
        <v>67</v>
      </c>
      <c r="J114" s="18">
        <v>175.4</v>
      </c>
      <c r="K114" s="18">
        <v>191.7</v>
      </c>
      <c r="L114" s="18">
        <v>95.5</v>
      </c>
      <c r="M114" s="18">
        <v>77.7</v>
      </c>
      <c r="N114" s="18">
        <v>44.5</v>
      </c>
      <c r="O114" s="18">
        <v>19.600000000000001</v>
      </c>
      <c r="P114" s="18">
        <v>39.5</v>
      </c>
      <c r="Q114" s="18">
        <v>58.5</v>
      </c>
    </row>
    <row r="115" spans="1:17" ht="13.2" x14ac:dyDescent="0.25">
      <c r="B115" s="9" t="s">
        <v>30</v>
      </c>
      <c r="D115" s="3" t="s">
        <v>21</v>
      </c>
      <c r="E115" s="7"/>
      <c r="F115" s="18">
        <v>4.0999999999999996</v>
      </c>
      <c r="G115" s="18">
        <v>3.9</v>
      </c>
      <c r="H115" s="18">
        <v>3.4</v>
      </c>
      <c r="I115" s="18">
        <v>3.6</v>
      </c>
      <c r="J115" s="18">
        <v>3.3</v>
      </c>
      <c r="K115" s="18">
        <v>3.4</v>
      </c>
      <c r="L115" s="18">
        <v>4.5</v>
      </c>
      <c r="M115" s="18">
        <v>3.5</v>
      </c>
      <c r="N115" s="18">
        <v>3.5</v>
      </c>
      <c r="O115" s="18">
        <v>4.0999999999999996</v>
      </c>
      <c r="P115" s="18">
        <v>3.8</v>
      </c>
      <c r="Q115" s="18">
        <v>4.5999999999999996</v>
      </c>
    </row>
    <row r="116" spans="1:17" ht="13.2" x14ac:dyDescent="0.25">
      <c r="B116" s="9" t="s">
        <v>31</v>
      </c>
      <c r="D116" s="3" t="s">
        <v>32</v>
      </c>
      <c r="E116" s="7"/>
      <c r="F116" s="18">
        <v>18.100000000000001</v>
      </c>
      <c r="G116" s="18">
        <v>18.8</v>
      </c>
      <c r="H116" s="18">
        <v>27.2</v>
      </c>
      <c r="I116" s="18">
        <v>32.4</v>
      </c>
      <c r="J116" s="18">
        <v>40.1</v>
      </c>
      <c r="K116" s="18">
        <v>38.200000000000003</v>
      </c>
      <c r="L116" s="18">
        <v>32.299999999999997</v>
      </c>
      <c r="M116" s="18">
        <v>41</v>
      </c>
      <c r="N116" s="18">
        <v>47.6</v>
      </c>
      <c r="O116" s="18">
        <v>44.3</v>
      </c>
      <c r="P116" s="18">
        <v>42.8</v>
      </c>
      <c r="Q116" s="18">
        <v>31.4</v>
      </c>
    </row>
    <row r="117" spans="1:17" ht="13.2" x14ac:dyDescent="0.25">
      <c r="A117" s="9" t="s">
        <v>39</v>
      </c>
      <c r="B117" s="9" t="s">
        <v>20</v>
      </c>
      <c r="D117" s="3" t="s">
        <v>21</v>
      </c>
      <c r="E117" s="7"/>
      <c r="F117" s="18">
        <v>391</v>
      </c>
      <c r="G117" s="18">
        <v>391</v>
      </c>
      <c r="H117" s="18">
        <v>391</v>
      </c>
      <c r="I117" s="18">
        <v>396</v>
      </c>
      <c r="J117" s="18">
        <v>401</v>
      </c>
      <c r="K117" s="18">
        <v>400</v>
      </c>
      <c r="L117" s="18">
        <v>398</v>
      </c>
      <c r="M117" s="18">
        <v>398</v>
      </c>
      <c r="N117" s="18">
        <v>391</v>
      </c>
      <c r="O117" s="18">
        <v>389</v>
      </c>
      <c r="P117" s="18">
        <v>397</v>
      </c>
      <c r="Q117" s="18">
        <v>395</v>
      </c>
    </row>
    <row r="118" spans="1:17" ht="13.2" x14ac:dyDescent="0.25">
      <c r="B118" s="9" t="s">
        <v>22</v>
      </c>
      <c r="D118" s="3" t="s">
        <v>21</v>
      </c>
      <c r="E118" s="7"/>
      <c r="F118" s="18">
        <v>375</v>
      </c>
      <c r="G118" s="18">
        <v>375</v>
      </c>
      <c r="H118" s="18">
        <v>378</v>
      </c>
      <c r="I118" s="18">
        <v>384</v>
      </c>
      <c r="J118" s="18">
        <v>390</v>
      </c>
      <c r="K118" s="18">
        <v>389</v>
      </c>
      <c r="L118" s="18">
        <v>390</v>
      </c>
      <c r="M118" s="18">
        <v>391</v>
      </c>
      <c r="N118" s="18">
        <v>385</v>
      </c>
      <c r="O118" s="18">
        <v>381</v>
      </c>
      <c r="P118" s="18">
        <v>383</v>
      </c>
      <c r="Q118" s="18">
        <v>379</v>
      </c>
    </row>
    <row r="119" spans="1:17" ht="13.2" x14ac:dyDescent="0.25">
      <c r="B119" s="9" t="s">
        <v>23</v>
      </c>
      <c r="D119" s="3" t="s">
        <v>21</v>
      </c>
      <c r="E119" s="7"/>
      <c r="F119" s="18">
        <v>20009</v>
      </c>
      <c r="G119" s="18">
        <v>20120</v>
      </c>
      <c r="H119" s="18">
        <v>20142</v>
      </c>
      <c r="I119" s="18">
        <v>20214</v>
      </c>
      <c r="J119" s="18">
        <v>20366</v>
      </c>
      <c r="K119" s="18">
        <v>20186</v>
      </c>
      <c r="L119" s="18">
        <v>20177</v>
      </c>
      <c r="M119" s="18">
        <v>20179</v>
      </c>
      <c r="N119" s="18">
        <v>20053</v>
      </c>
      <c r="O119" s="18">
        <v>19679</v>
      </c>
      <c r="P119" s="18">
        <v>20209</v>
      </c>
      <c r="Q119" s="18">
        <v>20188</v>
      </c>
    </row>
    <row r="120" spans="1:17" ht="13.2" x14ac:dyDescent="0.25">
      <c r="B120" s="9" t="s">
        <v>24</v>
      </c>
      <c r="D120" s="3" t="s">
        <v>21</v>
      </c>
      <c r="E120" s="7"/>
      <c r="F120" s="18">
        <v>18781</v>
      </c>
      <c r="G120" s="18">
        <v>18970</v>
      </c>
      <c r="H120" s="18">
        <v>19110</v>
      </c>
      <c r="I120" s="18">
        <v>18945</v>
      </c>
      <c r="J120" s="18">
        <v>18905</v>
      </c>
      <c r="K120" s="18">
        <v>18935</v>
      </c>
      <c r="L120" s="18">
        <v>19016</v>
      </c>
      <c r="M120" s="18">
        <v>19036</v>
      </c>
      <c r="N120" s="18">
        <v>18906</v>
      </c>
      <c r="O120" s="18">
        <v>18585</v>
      </c>
      <c r="P120" s="18">
        <v>18595</v>
      </c>
      <c r="Q120" s="18">
        <v>18679</v>
      </c>
    </row>
    <row r="121" spans="1:17" ht="13.2" x14ac:dyDescent="0.25">
      <c r="B121" s="9" t="s">
        <v>25</v>
      </c>
      <c r="D121" s="3" t="s">
        <v>21</v>
      </c>
      <c r="E121" s="7">
        <f>SUM(F121:Q121)</f>
        <v>662788</v>
      </c>
      <c r="F121" s="18">
        <v>45440</v>
      </c>
      <c r="G121" s="18">
        <v>44781</v>
      </c>
      <c r="H121" s="18">
        <v>45582</v>
      </c>
      <c r="I121" s="18">
        <v>63062</v>
      </c>
      <c r="J121" s="18">
        <v>59708</v>
      </c>
      <c r="K121" s="18">
        <v>57895</v>
      </c>
      <c r="L121" s="18">
        <v>55867</v>
      </c>
      <c r="M121" s="18">
        <v>60105</v>
      </c>
      <c r="N121" s="18">
        <v>59271</v>
      </c>
      <c r="O121" s="18">
        <v>65347</v>
      </c>
      <c r="P121" s="18">
        <v>47857</v>
      </c>
      <c r="Q121" s="18">
        <v>57873</v>
      </c>
    </row>
    <row r="122" spans="1:17" ht="13.2" x14ac:dyDescent="0.25">
      <c r="D122" s="3" t="s">
        <v>26</v>
      </c>
      <c r="E122" s="7"/>
      <c r="F122" s="18">
        <v>725.7</v>
      </c>
      <c r="G122" s="18">
        <v>983.8</v>
      </c>
      <c r="H122" s="18">
        <v>764.8</v>
      </c>
      <c r="I122" s="18">
        <v>1170.0999999999999</v>
      </c>
      <c r="J122" s="18">
        <v>343.6</v>
      </c>
      <c r="K122" s="18">
        <v>36.1</v>
      </c>
      <c r="L122" s="18">
        <v>-3.7</v>
      </c>
      <c r="M122" s="18">
        <v>-3.6</v>
      </c>
      <c r="N122" s="18">
        <v>7.8</v>
      </c>
      <c r="O122" s="18">
        <v>-3.6</v>
      </c>
      <c r="P122" s="18">
        <v>-2.6</v>
      </c>
      <c r="Q122" s="18">
        <v>39.1</v>
      </c>
    </row>
    <row r="123" spans="1:17" ht="13.2" x14ac:dyDescent="0.25">
      <c r="B123" s="9" t="s">
        <v>25</v>
      </c>
      <c r="C123" s="9" t="s">
        <v>27</v>
      </c>
      <c r="D123" s="3" t="s">
        <v>21</v>
      </c>
      <c r="E123" s="7">
        <f>SUM(F123:Q123)</f>
        <v>502422</v>
      </c>
      <c r="F123" s="18">
        <v>34185</v>
      </c>
      <c r="G123" s="18">
        <v>30447</v>
      </c>
      <c r="H123" s="18">
        <v>34628</v>
      </c>
      <c r="I123" s="18">
        <v>51146</v>
      </c>
      <c r="J123" s="18">
        <v>45063</v>
      </c>
      <c r="K123" s="18">
        <v>48268</v>
      </c>
      <c r="L123" s="18">
        <v>41345</v>
      </c>
      <c r="M123" s="18">
        <v>40375</v>
      </c>
      <c r="N123" s="18">
        <v>48026</v>
      </c>
      <c r="O123" s="18">
        <v>52785</v>
      </c>
      <c r="P123" s="18">
        <v>38827</v>
      </c>
      <c r="Q123" s="18">
        <v>37327</v>
      </c>
    </row>
    <row r="124" spans="1:17" ht="13.2" x14ac:dyDescent="0.25">
      <c r="C124" s="9" t="s">
        <v>28</v>
      </c>
      <c r="D124" s="3" t="s">
        <v>21</v>
      </c>
      <c r="E124" s="7">
        <f>SUM(F124:Q124)</f>
        <v>160366</v>
      </c>
      <c r="F124" s="18">
        <v>11255</v>
      </c>
      <c r="G124" s="18">
        <v>14334</v>
      </c>
      <c r="H124" s="18">
        <v>10954</v>
      </c>
      <c r="I124" s="18">
        <v>11916</v>
      </c>
      <c r="J124" s="18">
        <v>14645</v>
      </c>
      <c r="K124" s="18">
        <v>9627</v>
      </c>
      <c r="L124" s="18">
        <v>14522</v>
      </c>
      <c r="M124" s="18">
        <v>19730</v>
      </c>
      <c r="N124" s="18">
        <v>11245</v>
      </c>
      <c r="O124" s="18">
        <v>12562</v>
      </c>
      <c r="P124" s="18">
        <v>9030</v>
      </c>
      <c r="Q124" s="18">
        <v>20546</v>
      </c>
    </row>
    <row r="125" spans="1:17" ht="13.2" x14ac:dyDescent="0.25">
      <c r="C125" s="9" t="s">
        <v>27</v>
      </c>
      <c r="D125" s="3" t="s">
        <v>26</v>
      </c>
      <c r="E125" s="7"/>
      <c r="F125" s="18">
        <v>770.7</v>
      </c>
      <c r="G125" s="18">
        <v>790.8</v>
      </c>
      <c r="H125" s="18">
        <v>691.5</v>
      </c>
      <c r="I125" s="18">
        <v>1198.0999999999999</v>
      </c>
      <c r="J125" s="18">
        <v>261.8</v>
      </c>
      <c r="K125" s="18">
        <v>19.8</v>
      </c>
      <c r="L125" s="18">
        <v>-16</v>
      </c>
      <c r="M125" s="18">
        <v>-22.9</v>
      </c>
      <c r="N125" s="18">
        <v>4.4000000000000004</v>
      </c>
      <c r="O125" s="18">
        <v>-7.5</v>
      </c>
      <c r="P125" s="18">
        <v>-3.2</v>
      </c>
      <c r="Q125" s="18">
        <v>14.7</v>
      </c>
    </row>
    <row r="126" spans="1:17" ht="13.2" x14ac:dyDescent="0.25">
      <c r="C126" s="9" t="s">
        <v>28</v>
      </c>
      <c r="D126" s="3" t="s">
        <v>26</v>
      </c>
      <c r="E126" s="7"/>
      <c r="F126" s="18">
        <v>613.70000000000005</v>
      </c>
      <c r="G126" s="18">
        <v>1907.6</v>
      </c>
      <c r="H126" s="18">
        <v>1122.5</v>
      </c>
      <c r="I126" s="18">
        <v>1062.5</v>
      </c>
      <c r="J126" s="18">
        <v>1357.2</v>
      </c>
      <c r="K126" s="18">
        <v>328.6</v>
      </c>
      <c r="L126" s="18">
        <v>65.599999999999994</v>
      </c>
      <c r="M126" s="18">
        <v>96.9</v>
      </c>
      <c r="N126" s="18">
        <v>24.9</v>
      </c>
      <c r="O126" s="18">
        <v>17.5</v>
      </c>
      <c r="P126" s="18">
        <v>0.1</v>
      </c>
      <c r="Q126" s="18">
        <v>126.8</v>
      </c>
    </row>
    <row r="127" spans="1:17" ht="13.2" x14ac:dyDescent="0.25">
      <c r="B127" s="9" t="s">
        <v>29</v>
      </c>
      <c r="D127" s="3" t="s">
        <v>21</v>
      </c>
      <c r="E127" s="7">
        <f>SUM(F127:Q127)</f>
        <v>2940721</v>
      </c>
      <c r="F127" s="18">
        <v>195002</v>
      </c>
      <c r="G127" s="18">
        <v>190675</v>
      </c>
      <c r="H127" s="18">
        <v>202604</v>
      </c>
      <c r="I127" s="18">
        <v>275832</v>
      </c>
      <c r="J127" s="18">
        <v>255159</v>
      </c>
      <c r="K127" s="18">
        <v>259256</v>
      </c>
      <c r="L127" s="18">
        <v>302090</v>
      </c>
      <c r="M127" s="18">
        <v>320384</v>
      </c>
      <c r="N127" s="18">
        <v>238184</v>
      </c>
      <c r="O127" s="18">
        <v>295494</v>
      </c>
      <c r="P127" s="18">
        <v>192842</v>
      </c>
      <c r="Q127" s="18">
        <v>213199</v>
      </c>
    </row>
    <row r="128" spans="1:17" ht="13.2" x14ac:dyDescent="0.25">
      <c r="D128" s="3" t="s">
        <v>26</v>
      </c>
      <c r="E128" s="7"/>
      <c r="F128" s="18">
        <v>427.6</v>
      </c>
      <c r="G128" s="18">
        <v>457.8</v>
      </c>
      <c r="H128" s="18">
        <v>357.7</v>
      </c>
      <c r="I128" s="18">
        <v>565.79999999999995</v>
      </c>
      <c r="J128" s="18">
        <v>247.3</v>
      </c>
      <c r="K128" s="18">
        <v>28.4</v>
      </c>
      <c r="L128" s="18">
        <v>-2.9</v>
      </c>
      <c r="M128" s="18">
        <v>-5.4</v>
      </c>
      <c r="N128" s="18">
        <v>-6.4</v>
      </c>
      <c r="O128" s="18">
        <v>-4.0999999999999996</v>
      </c>
      <c r="P128" s="18">
        <v>-1.8</v>
      </c>
      <c r="Q128" s="18">
        <v>19.3</v>
      </c>
    </row>
    <row r="129" spans="1:17" ht="13.2" x14ac:dyDescent="0.25">
      <c r="B129" s="9" t="s">
        <v>29</v>
      </c>
      <c r="C129" s="9" t="s">
        <v>27</v>
      </c>
      <c r="D129" s="3" t="s">
        <v>21</v>
      </c>
      <c r="E129" s="7">
        <f>SUM(F129:Q129)</f>
        <v>2080615</v>
      </c>
      <c r="F129" s="18">
        <v>141332</v>
      </c>
      <c r="G129" s="18">
        <v>123499</v>
      </c>
      <c r="H129" s="18">
        <v>145129</v>
      </c>
      <c r="I129" s="18">
        <v>211367</v>
      </c>
      <c r="J129" s="18">
        <v>178916</v>
      </c>
      <c r="K129" s="18">
        <v>203784</v>
      </c>
      <c r="L129" s="18">
        <v>206336</v>
      </c>
      <c r="M129" s="18">
        <v>194573</v>
      </c>
      <c r="N129" s="18">
        <v>172383</v>
      </c>
      <c r="O129" s="18">
        <v>228153</v>
      </c>
      <c r="P129" s="18">
        <v>141358</v>
      </c>
      <c r="Q129" s="18">
        <v>133785</v>
      </c>
    </row>
    <row r="130" spans="1:17" ht="13.2" x14ac:dyDescent="0.25">
      <c r="C130" s="9" t="s">
        <v>28</v>
      </c>
      <c r="D130" s="3" t="s">
        <v>21</v>
      </c>
      <c r="E130" s="7">
        <f>SUM(F130:Q130)</f>
        <v>860106</v>
      </c>
      <c r="F130" s="18">
        <v>53670</v>
      </c>
      <c r="G130" s="18">
        <v>67176</v>
      </c>
      <c r="H130" s="18">
        <v>57475</v>
      </c>
      <c r="I130" s="18">
        <v>64465</v>
      </c>
      <c r="J130" s="18">
        <v>76243</v>
      </c>
      <c r="K130" s="18">
        <v>55472</v>
      </c>
      <c r="L130" s="18">
        <v>95754</v>
      </c>
      <c r="M130" s="18">
        <v>125811</v>
      </c>
      <c r="N130" s="18">
        <v>65801</v>
      </c>
      <c r="O130" s="18">
        <v>67341</v>
      </c>
      <c r="P130" s="18">
        <v>51484</v>
      </c>
      <c r="Q130" s="18">
        <v>79414</v>
      </c>
    </row>
    <row r="131" spans="1:17" ht="13.2" x14ac:dyDescent="0.25">
      <c r="C131" s="9" t="s">
        <v>27</v>
      </c>
      <c r="D131" s="3" t="s">
        <v>26</v>
      </c>
      <c r="E131" s="7"/>
      <c r="F131" s="18">
        <v>493.4</v>
      </c>
      <c r="G131" s="18">
        <v>445.3</v>
      </c>
      <c r="H131" s="18">
        <v>402.5</v>
      </c>
      <c r="I131" s="18">
        <v>723.2</v>
      </c>
      <c r="J131" s="18">
        <v>208.9</v>
      </c>
      <c r="K131" s="18">
        <v>13.3</v>
      </c>
      <c r="L131" s="18">
        <v>-16.600000000000001</v>
      </c>
      <c r="M131" s="18">
        <v>-27.5</v>
      </c>
      <c r="N131" s="18">
        <v>-12.6</v>
      </c>
      <c r="O131" s="18">
        <v>-8</v>
      </c>
      <c r="P131" s="18">
        <v>-4.5</v>
      </c>
      <c r="Q131" s="18">
        <v>-0.4</v>
      </c>
    </row>
    <row r="132" spans="1:17" ht="13.2" x14ac:dyDescent="0.25">
      <c r="C132" s="9" t="s">
        <v>28</v>
      </c>
      <c r="D132" s="3" t="s">
        <v>26</v>
      </c>
      <c r="E132" s="7"/>
      <c r="F132" s="18">
        <v>308.3</v>
      </c>
      <c r="G132" s="18">
        <v>482.3</v>
      </c>
      <c r="H132" s="18">
        <v>273.7</v>
      </c>
      <c r="I132" s="18">
        <v>309.2</v>
      </c>
      <c r="J132" s="18">
        <v>390.8</v>
      </c>
      <c r="K132" s="18">
        <v>150.19999999999999</v>
      </c>
      <c r="L132" s="18">
        <v>50.5</v>
      </c>
      <c r="M132" s="18">
        <v>78.8</v>
      </c>
      <c r="N132" s="18">
        <v>15</v>
      </c>
      <c r="O132" s="18">
        <v>11.9</v>
      </c>
      <c r="P132" s="18">
        <v>6.3</v>
      </c>
      <c r="Q132" s="18">
        <v>79</v>
      </c>
    </row>
    <row r="133" spans="1:17" ht="13.2" x14ac:dyDescent="0.25">
      <c r="B133" s="9" t="s">
        <v>30</v>
      </c>
      <c r="D133" s="3" t="s">
        <v>21</v>
      </c>
      <c r="E133" s="7"/>
      <c r="F133" s="18">
        <v>4.3</v>
      </c>
      <c r="G133" s="18">
        <v>4.3</v>
      </c>
      <c r="H133" s="18">
        <v>4.4000000000000004</v>
      </c>
      <c r="I133" s="18">
        <v>4.4000000000000004</v>
      </c>
      <c r="J133" s="18">
        <v>4.3</v>
      </c>
      <c r="K133" s="18">
        <v>4.5</v>
      </c>
      <c r="L133" s="18">
        <v>5.4</v>
      </c>
      <c r="M133" s="18">
        <v>5.3</v>
      </c>
      <c r="N133" s="18">
        <v>4</v>
      </c>
      <c r="O133" s="18">
        <v>4.5</v>
      </c>
      <c r="P133" s="18">
        <v>4</v>
      </c>
      <c r="Q133" s="18">
        <v>3.7</v>
      </c>
    </row>
    <row r="134" spans="1:17" ht="13.2" x14ac:dyDescent="0.25">
      <c r="B134" s="9" t="s">
        <v>31</v>
      </c>
      <c r="D134" s="3" t="s">
        <v>32</v>
      </c>
      <c r="E134" s="7"/>
      <c r="F134" s="18">
        <v>33.6</v>
      </c>
      <c r="G134" s="18">
        <v>35.9</v>
      </c>
      <c r="H134" s="18">
        <v>34.200000000000003</v>
      </c>
      <c r="I134" s="18">
        <v>48.6</v>
      </c>
      <c r="J134" s="18">
        <v>43.5</v>
      </c>
      <c r="K134" s="18">
        <v>45.7</v>
      </c>
      <c r="L134" s="18">
        <v>51.4</v>
      </c>
      <c r="M134" s="18">
        <v>54.3</v>
      </c>
      <c r="N134" s="18">
        <v>42.1</v>
      </c>
      <c r="O134" s="18">
        <v>51.4</v>
      </c>
      <c r="P134" s="18">
        <v>34.799999999999997</v>
      </c>
      <c r="Q134" s="18">
        <v>37.200000000000003</v>
      </c>
    </row>
    <row r="135" spans="1:17" ht="13.2" x14ac:dyDescent="0.25">
      <c r="A135" s="9" t="s">
        <v>40</v>
      </c>
      <c r="B135" s="9" t="s">
        <v>20</v>
      </c>
      <c r="D135" s="3" t="s">
        <v>21</v>
      </c>
      <c r="E135" s="7"/>
      <c r="F135" s="18">
        <v>211</v>
      </c>
      <c r="G135" s="18">
        <v>211</v>
      </c>
      <c r="H135" s="18">
        <v>212</v>
      </c>
      <c r="I135" s="18">
        <v>212</v>
      </c>
      <c r="J135" s="18">
        <v>212</v>
      </c>
      <c r="K135" s="18">
        <v>210</v>
      </c>
      <c r="L135" s="18">
        <v>210</v>
      </c>
      <c r="M135" s="18">
        <v>210</v>
      </c>
      <c r="N135" s="18">
        <v>210</v>
      </c>
      <c r="O135" s="18">
        <v>210</v>
      </c>
      <c r="P135" s="18">
        <v>210</v>
      </c>
      <c r="Q135" s="18">
        <v>210</v>
      </c>
    </row>
    <row r="136" spans="1:17" ht="13.2" x14ac:dyDescent="0.25">
      <c r="B136" s="9" t="s">
        <v>22</v>
      </c>
      <c r="D136" s="3" t="s">
        <v>21</v>
      </c>
      <c r="E136" s="7"/>
      <c r="F136" s="18">
        <v>173</v>
      </c>
      <c r="G136" s="18">
        <v>177</v>
      </c>
      <c r="H136" s="18">
        <v>187</v>
      </c>
      <c r="I136" s="18">
        <v>197</v>
      </c>
      <c r="J136" s="18">
        <v>203</v>
      </c>
      <c r="K136" s="18">
        <v>203</v>
      </c>
      <c r="L136" s="18">
        <v>204</v>
      </c>
      <c r="M136" s="18">
        <v>203</v>
      </c>
      <c r="N136" s="18">
        <v>203</v>
      </c>
      <c r="O136" s="18">
        <v>202</v>
      </c>
      <c r="P136" s="18">
        <v>191</v>
      </c>
      <c r="Q136" s="18">
        <v>177</v>
      </c>
    </row>
    <row r="137" spans="1:17" ht="13.2" x14ac:dyDescent="0.25">
      <c r="B137" s="9" t="s">
        <v>23</v>
      </c>
      <c r="D137" s="3" t="s">
        <v>21</v>
      </c>
      <c r="E137" s="7"/>
      <c r="F137" s="18">
        <v>17994</v>
      </c>
      <c r="G137" s="18">
        <v>17999</v>
      </c>
      <c r="H137" s="18">
        <v>18035</v>
      </c>
      <c r="I137" s="18">
        <v>18061</v>
      </c>
      <c r="J137" s="18">
        <v>18115</v>
      </c>
      <c r="K137" s="18">
        <v>18100</v>
      </c>
      <c r="L137" s="18">
        <v>18103</v>
      </c>
      <c r="M137" s="18">
        <v>18083</v>
      </c>
      <c r="N137" s="18">
        <v>18082</v>
      </c>
      <c r="O137" s="18">
        <v>18101</v>
      </c>
      <c r="P137" s="18">
        <v>18098</v>
      </c>
      <c r="Q137" s="18">
        <v>18098</v>
      </c>
    </row>
    <row r="138" spans="1:17" ht="13.2" x14ac:dyDescent="0.25">
      <c r="B138" s="9" t="s">
        <v>24</v>
      </c>
      <c r="D138" s="3" t="s">
        <v>21</v>
      </c>
      <c r="E138" s="7"/>
      <c r="F138" s="18">
        <v>14766</v>
      </c>
      <c r="G138" s="18">
        <v>15391</v>
      </c>
      <c r="H138" s="18">
        <v>16413</v>
      </c>
      <c r="I138" s="18">
        <v>16961</v>
      </c>
      <c r="J138" s="18">
        <v>17283</v>
      </c>
      <c r="K138" s="18">
        <v>17463</v>
      </c>
      <c r="L138" s="18">
        <v>17551</v>
      </c>
      <c r="M138" s="18">
        <v>17491</v>
      </c>
      <c r="N138" s="18">
        <v>17565</v>
      </c>
      <c r="O138" s="18">
        <v>17494</v>
      </c>
      <c r="P138" s="18">
        <v>16846</v>
      </c>
      <c r="Q138" s="18">
        <v>14941</v>
      </c>
    </row>
    <row r="139" spans="1:17" ht="13.2" x14ac:dyDescent="0.25">
      <c r="B139" s="9" t="s">
        <v>25</v>
      </c>
      <c r="D139" s="3" t="s">
        <v>21</v>
      </c>
      <c r="E139" s="7">
        <f>SUM(F139:Q139)</f>
        <v>843935</v>
      </c>
      <c r="F139" s="18">
        <v>12966</v>
      </c>
      <c r="G139" s="18">
        <v>17985</v>
      </c>
      <c r="H139" s="18">
        <v>50174</v>
      </c>
      <c r="I139" s="18">
        <v>75150</v>
      </c>
      <c r="J139" s="18">
        <v>104647</v>
      </c>
      <c r="K139" s="18">
        <v>106641</v>
      </c>
      <c r="L139" s="18">
        <v>71830</v>
      </c>
      <c r="M139" s="18">
        <v>97861</v>
      </c>
      <c r="N139" s="18">
        <v>115412</v>
      </c>
      <c r="O139" s="18">
        <v>95163</v>
      </c>
      <c r="P139" s="18">
        <v>59151</v>
      </c>
      <c r="Q139" s="18">
        <v>36955</v>
      </c>
    </row>
    <row r="140" spans="1:17" ht="13.2" x14ac:dyDescent="0.25">
      <c r="D140" s="3" t="s">
        <v>26</v>
      </c>
      <c r="E140" s="7"/>
      <c r="F140" s="18">
        <v>1443.6</v>
      </c>
      <c r="G140" s="18">
        <v>2205.8000000000002</v>
      </c>
      <c r="H140" s="18">
        <v>3247.2</v>
      </c>
      <c r="I140" s="18">
        <v>3859.4</v>
      </c>
      <c r="J140" s="18">
        <v>2633.7</v>
      </c>
      <c r="K140" s="18">
        <v>562</v>
      </c>
      <c r="L140" s="18">
        <v>98.6</v>
      </c>
      <c r="M140" s="18">
        <v>69.400000000000006</v>
      </c>
      <c r="N140" s="18">
        <v>56.6</v>
      </c>
      <c r="O140" s="18">
        <v>24.9</v>
      </c>
      <c r="P140" s="18">
        <v>43.3</v>
      </c>
      <c r="Q140" s="18">
        <v>148.80000000000001</v>
      </c>
    </row>
    <row r="141" spans="1:17" ht="13.2" x14ac:dyDescent="0.25">
      <c r="B141" s="9" t="s">
        <v>25</v>
      </c>
      <c r="C141" s="9" t="s">
        <v>27</v>
      </c>
      <c r="D141" s="3" t="s">
        <v>21</v>
      </c>
      <c r="E141" s="7">
        <f>SUM(F141:Q141)</f>
        <v>778825</v>
      </c>
      <c r="F141" s="18">
        <v>11797</v>
      </c>
      <c r="G141" s="18">
        <v>16920</v>
      </c>
      <c r="H141" s="18">
        <v>48172</v>
      </c>
      <c r="I141" s="18">
        <v>69852</v>
      </c>
      <c r="J141" s="18">
        <v>98896</v>
      </c>
      <c r="K141" s="18">
        <v>100713</v>
      </c>
      <c r="L141" s="18">
        <v>64006</v>
      </c>
      <c r="M141" s="18">
        <v>91018</v>
      </c>
      <c r="N141" s="18">
        <v>109790</v>
      </c>
      <c r="O141" s="18">
        <v>87873</v>
      </c>
      <c r="P141" s="18">
        <v>53008</v>
      </c>
      <c r="Q141" s="18">
        <v>26780</v>
      </c>
    </row>
    <row r="142" spans="1:17" ht="13.2" x14ac:dyDescent="0.25">
      <c r="C142" s="9" t="s">
        <v>28</v>
      </c>
      <c r="D142" s="3" t="s">
        <v>21</v>
      </c>
      <c r="E142" s="7">
        <f>SUM(F142:Q142)</f>
        <v>65110</v>
      </c>
      <c r="F142" s="18">
        <v>1169</v>
      </c>
      <c r="G142" s="18">
        <v>1065</v>
      </c>
      <c r="H142" s="18">
        <v>2002</v>
      </c>
      <c r="I142" s="18">
        <v>5298</v>
      </c>
      <c r="J142" s="18">
        <v>5751</v>
      </c>
      <c r="K142" s="18">
        <v>5928</v>
      </c>
      <c r="L142" s="18">
        <v>7824</v>
      </c>
      <c r="M142" s="18">
        <v>6843</v>
      </c>
      <c r="N142" s="18">
        <v>5622</v>
      </c>
      <c r="O142" s="18">
        <v>7290</v>
      </c>
      <c r="P142" s="18">
        <v>6143</v>
      </c>
      <c r="Q142" s="18">
        <v>10175</v>
      </c>
    </row>
    <row r="143" spans="1:17" ht="13.2" x14ac:dyDescent="0.25">
      <c r="C143" s="9" t="s">
        <v>27</v>
      </c>
      <c r="D143" s="3" t="s">
        <v>26</v>
      </c>
      <c r="E143" s="7"/>
      <c r="F143" s="18">
        <v>1536.2</v>
      </c>
      <c r="G143" s="18">
        <v>2444.4</v>
      </c>
      <c r="H143" s="18">
        <v>3340.9</v>
      </c>
      <c r="I143" s="18">
        <v>3871.1</v>
      </c>
      <c r="J143" s="18">
        <v>2610.1999999999998</v>
      </c>
      <c r="K143" s="18">
        <v>546.9</v>
      </c>
      <c r="L143" s="18">
        <v>90</v>
      </c>
      <c r="M143" s="18">
        <v>67.2</v>
      </c>
      <c r="N143" s="18">
        <v>55.7</v>
      </c>
      <c r="O143" s="18">
        <v>22.2</v>
      </c>
      <c r="P143" s="18">
        <v>39.4</v>
      </c>
      <c r="Q143" s="18">
        <v>125.8</v>
      </c>
    </row>
    <row r="144" spans="1:17" ht="13.2" x14ac:dyDescent="0.25">
      <c r="C144" s="9" t="s">
        <v>28</v>
      </c>
      <c r="D144" s="3" t="s">
        <v>26</v>
      </c>
      <c r="E144" s="7"/>
      <c r="F144" s="18">
        <v>882.4</v>
      </c>
      <c r="G144" s="18">
        <v>826.1</v>
      </c>
      <c r="H144" s="18">
        <v>1922.2</v>
      </c>
      <c r="I144" s="18">
        <v>3711.5</v>
      </c>
      <c r="J144" s="18">
        <v>3112.8</v>
      </c>
      <c r="K144" s="18">
        <v>999.8</v>
      </c>
      <c r="L144" s="18">
        <v>216</v>
      </c>
      <c r="M144" s="18">
        <v>105.3</v>
      </c>
      <c r="N144" s="18">
        <v>76.2</v>
      </c>
      <c r="O144" s="18">
        <v>69.599999999999994</v>
      </c>
      <c r="P144" s="18">
        <v>88.5</v>
      </c>
      <c r="Q144" s="18">
        <v>239.8</v>
      </c>
    </row>
    <row r="145" spans="1:17" ht="13.2" x14ac:dyDescent="0.25">
      <c r="B145" s="9" t="s">
        <v>29</v>
      </c>
      <c r="D145" s="3" t="s">
        <v>21</v>
      </c>
      <c r="E145" s="7">
        <f>SUM(F145:Q145)</f>
        <v>1977767</v>
      </c>
      <c r="F145" s="18">
        <v>32899</v>
      </c>
      <c r="G145" s="18">
        <v>43376</v>
      </c>
      <c r="H145" s="18">
        <v>114185</v>
      </c>
      <c r="I145" s="18">
        <v>183491</v>
      </c>
      <c r="J145" s="18">
        <v>223001</v>
      </c>
      <c r="K145" s="18">
        <v>236140</v>
      </c>
      <c r="L145" s="18">
        <v>226583</v>
      </c>
      <c r="M145" s="18">
        <v>232364</v>
      </c>
      <c r="N145" s="18">
        <v>256402</v>
      </c>
      <c r="O145" s="18">
        <v>229635</v>
      </c>
      <c r="P145" s="18">
        <v>119713</v>
      </c>
      <c r="Q145" s="18">
        <v>79978</v>
      </c>
    </row>
    <row r="146" spans="1:17" ht="13.2" x14ac:dyDescent="0.25">
      <c r="D146" s="3" t="s">
        <v>26</v>
      </c>
      <c r="E146" s="7"/>
      <c r="F146" s="18">
        <v>542.79999999999995</v>
      </c>
      <c r="G146" s="18">
        <v>478.4</v>
      </c>
      <c r="H146" s="18">
        <v>1146.4000000000001</v>
      </c>
      <c r="I146" s="18">
        <v>2255.1999999999998</v>
      </c>
      <c r="J146" s="18">
        <v>1515.7</v>
      </c>
      <c r="K146" s="18">
        <v>456.4</v>
      </c>
      <c r="L146" s="18">
        <v>91.8</v>
      </c>
      <c r="M146" s="18">
        <v>50</v>
      </c>
      <c r="N146" s="18">
        <v>59.2</v>
      </c>
      <c r="O146" s="18">
        <v>22.1</v>
      </c>
      <c r="P146" s="18">
        <v>41.8</v>
      </c>
      <c r="Q146" s="18">
        <v>114.4</v>
      </c>
    </row>
    <row r="147" spans="1:17" ht="13.2" x14ac:dyDescent="0.25">
      <c r="B147" s="9" t="s">
        <v>29</v>
      </c>
      <c r="C147" s="9" t="s">
        <v>27</v>
      </c>
      <c r="D147" s="3" t="s">
        <v>21</v>
      </c>
      <c r="E147" s="7">
        <f>SUM(F147:Q147)</f>
        <v>1838245</v>
      </c>
      <c r="F147" s="18">
        <v>29938</v>
      </c>
      <c r="G147" s="18">
        <v>40480</v>
      </c>
      <c r="H147" s="18">
        <v>109105</v>
      </c>
      <c r="I147" s="18">
        <v>170595</v>
      </c>
      <c r="J147" s="18">
        <v>212643</v>
      </c>
      <c r="K147" s="18">
        <v>224294</v>
      </c>
      <c r="L147" s="18">
        <v>207373</v>
      </c>
      <c r="M147" s="18">
        <v>216859</v>
      </c>
      <c r="N147" s="18">
        <v>244759</v>
      </c>
      <c r="O147" s="18">
        <v>214240</v>
      </c>
      <c r="P147" s="18">
        <v>106932</v>
      </c>
      <c r="Q147" s="18">
        <v>61027</v>
      </c>
    </row>
    <row r="148" spans="1:17" ht="13.2" x14ac:dyDescent="0.25">
      <c r="C148" s="9" t="s">
        <v>28</v>
      </c>
      <c r="D148" s="3" t="s">
        <v>21</v>
      </c>
      <c r="E148" s="7">
        <f>SUM(F148:Q148)</f>
        <v>139522</v>
      </c>
      <c r="F148" s="18">
        <v>2961</v>
      </c>
      <c r="G148" s="18">
        <v>2896</v>
      </c>
      <c r="H148" s="18">
        <v>5080</v>
      </c>
      <c r="I148" s="18">
        <v>12896</v>
      </c>
      <c r="J148" s="18">
        <v>10358</v>
      </c>
      <c r="K148" s="18">
        <v>11846</v>
      </c>
      <c r="L148" s="18">
        <v>19210</v>
      </c>
      <c r="M148" s="18">
        <v>15505</v>
      </c>
      <c r="N148" s="18">
        <v>11643</v>
      </c>
      <c r="O148" s="18">
        <v>15395</v>
      </c>
      <c r="P148" s="18">
        <v>12781</v>
      </c>
      <c r="Q148" s="18">
        <v>18951</v>
      </c>
    </row>
    <row r="149" spans="1:17" ht="13.2" x14ac:dyDescent="0.25">
      <c r="C149" s="9" t="s">
        <v>27</v>
      </c>
      <c r="D149" s="3" t="s">
        <v>26</v>
      </c>
      <c r="E149" s="7"/>
      <c r="F149" s="18">
        <v>691.6</v>
      </c>
      <c r="G149" s="18">
        <v>527.9</v>
      </c>
      <c r="H149" s="18">
        <v>1286.5</v>
      </c>
      <c r="I149" s="18">
        <v>2458</v>
      </c>
      <c r="J149" s="18">
        <v>1599</v>
      </c>
      <c r="K149" s="18">
        <v>452.9</v>
      </c>
      <c r="L149" s="18">
        <v>90.7</v>
      </c>
      <c r="M149" s="18">
        <v>50.2</v>
      </c>
      <c r="N149" s="18">
        <v>58.5</v>
      </c>
      <c r="O149" s="18">
        <v>20.2</v>
      </c>
      <c r="P149" s="18">
        <v>37.799999999999997</v>
      </c>
      <c r="Q149" s="18">
        <v>98.9</v>
      </c>
    </row>
    <row r="150" spans="1:17" ht="13.2" x14ac:dyDescent="0.25">
      <c r="C150" s="9" t="s">
        <v>28</v>
      </c>
      <c r="D150" s="3" t="s">
        <v>26</v>
      </c>
      <c r="E150" s="7"/>
      <c r="F150" s="18">
        <v>121.6</v>
      </c>
      <c r="G150" s="18">
        <v>175.3</v>
      </c>
      <c r="H150" s="18">
        <v>293.2</v>
      </c>
      <c r="I150" s="18">
        <v>1049.4000000000001</v>
      </c>
      <c r="J150" s="18">
        <v>705.4</v>
      </c>
      <c r="K150" s="18">
        <v>534.20000000000005</v>
      </c>
      <c r="L150" s="18">
        <v>103.4</v>
      </c>
      <c r="M150" s="18">
        <v>47.1</v>
      </c>
      <c r="N150" s="18">
        <v>74.3</v>
      </c>
      <c r="O150" s="18">
        <v>56.7</v>
      </c>
      <c r="P150" s="18">
        <v>86.5</v>
      </c>
      <c r="Q150" s="18">
        <v>185.9</v>
      </c>
    </row>
    <row r="151" spans="1:17" ht="13.2" x14ac:dyDescent="0.25">
      <c r="B151" s="9" t="s">
        <v>30</v>
      </c>
      <c r="D151" s="3" t="s">
        <v>21</v>
      </c>
      <c r="E151" s="7"/>
      <c r="F151" s="18">
        <v>2.5</v>
      </c>
      <c r="G151" s="18">
        <v>2.4</v>
      </c>
      <c r="H151" s="18">
        <v>2.2999999999999998</v>
      </c>
      <c r="I151" s="18">
        <v>2.4</v>
      </c>
      <c r="J151" s="18">
        <v>2.1</v>
      </c>
      <c r="K151" s="18">
        <v>2.2000000000000002</v>
      </c>
      <c r="L151" s="18">
        <v>3.2</v>
      </c>
      <c r="M151" s="18">
        <v>2.4</v>
      </c>
      <c r="N151" s="18">
        <v>2.2000000000000002</v>
      </c>
      <c r="O151" s="18">
        <v>2.4</v>
      </c>
      <c r="P151" s="18">
        <v>2</v>
      </c>
      <c r="Q151" s="18">
        <v>2.2000000000000002</v>
      </c>
    </row>
    <row r="152" spans="1:17" ht="13.2" x14ac:dyDescent="0.25">
      <c r="B152" s="9" t="s">
        <v>31</v>
      </c>
      <c r="D152" s="3" t="s">
        <v>32</v>
      </c>
      <c r="E152" s="7"/>
      <c r="F152" s="18">
        <v>7.6</v>
      </c>
      <c r="G152" s="18">
        <v>10.5</v>
      </c>
      <c r="H152" s="18">
        <v>22.8</v>
      </c>
      <c r="I152" s="18">
        <v>36.299999999999997</v>
      </c>
      <c r="J152" s="18">
        <v>41.8</v>
      </c>
      <c r="K152" s="18">
        <v>45.2</v>
      </c>
      <c r="L152" s="18">
        <v>41.9</v>
      </c>
      <c r="M152" s="18">
        <v>43.1</v>
      </c>
      <c r="N152" s="18">
        <v>48.8</v>
      </c>
      <c r="O152" s="18">
        <v>42.5</v>
      </c>
      <c r="P152" s="18">
        <v>24.8</v>
      </c>
      <c r="Q152" s="18">
        <v>18.5</v>
      </c>
    </row>
    <row r="153" spans="1:17" ht="13.2" x14ac:dyDescent="0.25">
      <c r="A153" s="9" t="s">
        <v>41</v>
      </c>
      <c r="B153" s="9" t="s">
        <v>20</v>
      </c>
      <c r="D153" s="3" t="s">
        <v>21</v>
      </c>
      <c r="E153" s="7"/>
      <c r="F153" s="18">
        <v>112</v>
      </c>
      <c r="G153" s="18">
        <v>111</v>
      </c>
      <c r="H153" s="18">
        <v>111</v>
      </c>
      <c r="I153" s="18">
        <v>111</v>
      </c>
      <c r="J153" s="18">
        <v>111</v>
      </c>
      <c r="K153" s="18">
        <v>111</v>
      </c>
      <c r="L153" s="18">
        <v>111</v>
      </c>
      <c r="M153" s="18">
        <v>111</v>
      </c>
      <c r="N153" s="18">
        <v>111</v>
      </c>
      <c r="O153" s="18">
        <v>111</v>
      </c>
      <c r="P153" s="18">
        <v>110</v>
      </c>
      <c r="Q153" s="18">
        <v>110</v>
      </c>
    </row>
    <row r="154" spans="1:17" ht="13.2" x14ac:dyDescent="0.25">
      <c r="B154" s="9" t="s">
        <v>22</v>
      </c>
      <c r="D154" s="3" t="s">
        <v>21</v>
      </c>
      <c r="E154" s="7"/>
      <c r="F154" s="18">
        <v>111</v>
      </c>
      <c r="G154" s="18">
        <v>109</v>
      </c>
      <c r="H154" s="18">
        <v>110</v>
      </c>
      <c r="I154" s="18">
        <v>110</v>
      </c>
      <c r="J154" s="18">
        <v>110</v>
      </c>
      <c r="K154" s="18">
        <v>110</v>
      </c>
      <c r="L154" s="18">
        <v>110</v>
      </c>
      <c r="M154" s="18">
        <v>110</v>
      </c>
      <c r="N154" s="18">
        <v>110</v>
      </c>
      <c r="O154" s="18">
        <v>110</v>
      </c>
      <c r="P154" s="18">
        <v>109</v>
      </c>
      <c r="Q154" s="18">
        <v>109</v>
      </c>
    </row>
    <row r="155" spans="1:17" ht="13.2" x14ac:dyDescent="0.25">
      <c r="B155" s="9" t="s">
        <v>23</v>
      </c>
      <c r="D155" s="3" t="s">
        <v>21</v>
      </c>
      <c r="E155" s="7"/>
      <c r="F155" s="18">
        <v>19201</v>
      </c>
      <c r="G155" s="18">
        <v>19089</v>
      </c>
      <c r="H155" s="18">
        <v>19042</v>
      </c>
      <c r="I155" s="18">
        <v>19059</v>
      </c>
      <c r="J155" s="18">
        <v>19121</v>
      </c>
      <c r="K155" s="18">
        <v>19121</v>
      </c>
      <c r="L155" s="18">
        <v>19225</v>
      </c>
      <c r="M155" s="18">
        <v>19204</v>
      </c>
      <c r="N155" s="18">
        <v>19214</v>
      </c>
      <c r="O155" s="18">
        <v>19214</v>
      </c>
      <c r="P155" s="18">
        <v>19152</v>
      </c>
      <c r="Q155" s="18">
        <v>19192</v>
      </c>
    </row>
    <row r="156" spans="1:17" ht="13.2" x14ac:dyDescent="0.25">
      <c r="B156" s="9" t="s">
        <v>24</v>
      </c>
      <c r="D156" s="3" t="s">
        <v>21</v>
      </c>
      <c r="E156" s="7"/>
      <c r="F156" s="18">
        <v>18854</v>
      </c>
      <c r="G156" s="18">
        <v>18756</v>
      </c>
      <c r="H156" s="18">
        <v>18697</v>
      </c>
      <c r="I156" s="18">
        <v>18729</v>
      </c>
      <c r="J156" s="18">
        <v>18844</v>
      </c>
      <c r="K156" s="18">
        <v>18886</v>
      </c>
      <c r="L156" s="18">
        <v>18783</v>
      </c>
      <c r="M156" s="18">
        <v>18895</v>
      </c>
      <c r="N156" s="18">
        <v>18937</v>
      </c>
      <c r="O156" s="18">
        <v>18929</v>
      </c>
      <c r="P156" s="18">
        <v>18886</v>
      </c>
      <c r="Q156" s="18">
        <v>18871</v>
      </c>
    </row>
    <row r="157" spans="1:17" ht="13.2" x14ac:dyDescent="0.25">
      <c r="B157" s="9" t="s">
        <v>25</v>
      </c>
      <c r="D157" s="3" t="s">
        <v>21</v>
      </c>
      <c r="E157" s="7">
        <f>SUM(F157:Q157)</f>
        <v>216198</v>
      </c>
      <c r="F157" s="18">
        <v>16962</v>
      </c>
      <c r="G157" s="18">
        <v>16279</v>
      </c>
      <c r="H157" s="18">
        <v>19800</v>
      </c>
      <c r="I157" s="18">
        <v>16786</v>
      </c>
      <c r="J157" s="18">
        <v>18884</v>
      </c>
      <c r="K157" s="18">
        <v>18726</v>
      </c>
      <c r="L157" s="18">
        <v>17760</v>
      </c>
      <c r="M157" s="18">
        <v>19903</v>
      </c>
      <c r="N157" s="18">
        <v>19022</v>
      </c>
      <c r="O157" s="18">
        <v>18172</v>
      </c>
      <c r="P157" s="18">
        <v>19337</v>
      </c>
      <c r="Q157" s="18">
        <v>14567</v>
      </c>
    </row>
    <row r="158" spans="1:17" ht="13.2" x14ac:dyDescent="0.25">
      <c r="D158" s="3" t="s">
        <v>26</v>
      </c>
      <c r="E158" s="7"/>
      <c r="F158" s="18">
        <v>20.6</v>
      </c>
      <c r="G158" s="18">
        <v>16.8</v>
      </c>
      <c r="H158" s="18">
        <v>16.899999999999999</v>
      </c>
      <c r="I158" s="18">
        <v>8.8000000000000007</v>
      </c>
      <c r="J158" s="18">
        <v>22.3</v>
      </c>
      <c r="K158" s="18">
        <v>8.1</v>
      </c>
      <c r="L158" s="18">
        <v>-0.1</v>
      </c>
      <c r="M158" s="18">
        <v>8.3000000000000007</v>
      </c>
      <c r="N158" s="18">
        <v>0.4</v>
      </c>
      <c r="O158" s="18">
        <v>0.7</v>
      </c>
      <c r="P158" s="18">
        <v>4.4000000000000004</v>
      </c>
      <c r="Q158" s="18">
        <v>1.1000000000000001</v>
      </c>
    </row>
    <row r="159" spans="1:17" ht="13.2" x14ac:dyDescent="0.25">
      <c r="B159" s="9" t="s">
        <v>25</v>
      </c>
      <c r="C159" s="9" t="s">
        <v>27</v>
      </c>
      <c r="D159" s="3" t="s">
        <v>21</v>
      </c>
      <c r="E159" s="7">
        <f>SUM(F159:Q159)</f>
        <v>215922</v>
      </c>
      <c r="F159" s="18">
        <v>16938</v>
      </c>
      <c r="G159" s="18">
        <v>16244</v>
      </c>
      <c r="H159" s="18">
        <v>19774</v>
      </c>
      <c r="I159" s="18">
        <v>16764</v>
      </c>
      <c r="J159" s="18">
        <v>18864</v>
      </c>
      <c r="K159" s="18">
        <v>18710</v>
      </c>
      <c r="L159" s="18">
        <v>17729</v>
      </c>
      <c r="M159" s="18">
        <v>19881</v>
      </c>
      <c r="N159" s="18">
        <v>19000</v>
      </c>
      <c r="O159" s="18">
        <v>18146</v>
      </c>
      <c r="P159" s="18">
        <v>19315</v>
      </c>
      <c r="Q159" s="18">
        <v>14557</v>
      </c>
    </row>
    <row r="160" spans="1:17" ht="13.2" x14ac:dyDescent="0.25">
      <c r="C160" s="9" t="s">
        <v>28</v>
      </c>
      <c r="D160" s="3" t="s">
        <v>21</v>
      </c>
      <c r="E160" s="7">
        <f>SUM(F160:Q160)</f>
        <v>276</v>
      </c>
      <c r="F160" s="18">
        <v>24</v>
      </c>
      <c r="G160" s="18">
        <v>35</v>
      </c>
      <c r="H160" s="18">
        <v>26</v>
      </c>
      <c r="I160" s="18">
        <v>22</v>
      </c>
      <c r="J160" s="18">
        <v>20</v>
      </c>
      <c r="K160" s="18">
        <v>16</v>
      </c>
      <c r="L160" s="18">
        <v>31</v>
      </c>
      <c r="M160" s="18">
        <v>22</v>
      </c>
      <c r="N160" s="18">
        <v>22</v>
      </c>
      <c r="O160" s="18">
        <v>26</v>
      </c>
      <c r="P160" s="18">
        <v>22</v>
      </c>
      <c r="Q160" s="18">
        <v>10</v>
      </c>
    </row>
    <row r="161" spans="1:17" ht="13.2" x14ac:dyDescent="0.25">
      <c r="C161" s="9" t="s">
        <v>27</v>
      </c>
      <c r="D161" s="3" t="s">
        <v>26</v>
      </c>
      <c r="E161" s="7"/>
      <c r="F161" s="18">
        <v>20.6</v>
      </c>
      <c r="G161" s="18">
        <v>16.7</v>
      </c>
      <c r="H161" s="18">
        <v>16.899999999999999</v>
      </c>
      <c r="I161" s="18">
        <v>8.6999999999999993</v>
      </c>
      <c r="J161" s="18">
        <v>22.3</v>
      </c>
      <c r="K161" s="18">
        <v>8.1999999999999993</v>
      </c>
      <c r="L161" s="18">
        <v>-0.2</v>
      </c>
      <c r="M161" s="18">
        <v>8.3000000000000007</v>
      </c>
      <c r="N161" s="18">
        <v>0.5</v>
      </c>
      <c r="O161" s="18">
        <v>0.8</v>
      </c>
      <c r="P161" s="18">
        <v>4.4000000000000004</v>
      </c>
      <c r="Q161" s="18">
        <v>1.3</v>
      </c>
    </row>
    <row r="162" spans="1:17" ht="13.2" x14ac:dyDescent="0.25">
      <c r="C162" s="9" t="s">
        <v>28</v>
      </c>
      <c r="D162" s="3" t="s">
        <v>26</v>
      </c>
      <c r="E162" s="7"/>
      <c r="F162" s="18">
        <v>33.299999999999997</v>
      </c>
      <c r="G162" s="18">
        <v>133.30000000000001</v>
      </c>
      <c r="H162" s="18">
        <v>13</v>
      </c>
      <c r="I162" s="18">
        <v>100</v>
      </c>
      <c r="J162" s="18">
        <v>33.299999999999997</v>
      </c>
      <c r="K162" s="18">
        <v>-56.8</v>
      </c>
      <c r="L162" s="18">
        <v>82.4</v>
      </c>
      <c r="M162" s="18">
        <v>-31.3</v>
      </c>
      <c r="N162" s="18">
        <v>-26.7</v>
      </c>
      <c r="O162" s="18">
        <v>-44.7</v>
      </c>
      <c r="P162" s="18">
        <v>-15.4</v>
      </c>
      <c r="Q162" s="18">
        <v>-74.400000000000006</v>
      </c>
    </row>
    <row r="163" spans="1:17" ht="13.2" x14ac:dyDescent="0.25">
      <c r="B163" s="9" t="s">
        <v>29</v>
      </c>
      <c r="D163" s="3" t="s">
        <v>21</v>
      </c>
      <c r="E163" s="7">
        <f>SUM(F163:Q163)</f>
        <v>5606940</v>
      </c>
      <c r="F163" s="18">
        <v>435222</v>
      </c>
      <c r="G163" s="18">
        <v>424185</v>
      </c>
      <c r="H163" s="18">
        <v>477920</v>
      </c>
      <c r="I163" s="18">
        <v>442217</v>
      </c>
      <c r="J163" s="18">
        <v>496505</v>
      </c>
      <c r="K163" s="18">
        <v>476711</v>
      </c>
      <c r="L163" s="18">
        <v>476214</v>
      </c>
      <c r="M163" s="18">
        <v>493966</v>
      </c>
      <c r="N163" s="18">
        <v>489991</v>
      </c>
      <c r="O163" s="18">
        <v>486450</v>
      </c>
      <c r="P163" s="18">
        <v>478207</v>
      </c>
      <c r="Q163" s="18">
        <v>429352</v>
      </c>
    </row>
    <row r="164" spans="1:17" ht="13.2" x14ac:dyDescent="0.25">
      <c r="D164" s="3" t="s">
        <v>26</v>
      </c>
      <c r="E164" s="7"/>
      <c r="F164" s="18">
        <v>23.7</v>
      </c>
      <c r="G164" s="18">
        <v>13.3</v>
      </c>
      <c r="H164" s="18">
        <v>9.6</v>
      </c>
      <c r="I164" s="18">
        <v>8</v>
      </c>
      <c r="J164" s="18">
        <v>14.4</v>
      </c>
      <c r="K164" s="18">
        <v>7.1</v>
      </c>
      <c r="L164" s="18">
        <v>0.2</v>
      </c>
      <c r="M164" s="18">
        <v>1.7</v>
      </c>
      <c r="N164" s="18">
        <v>5.2</v>
      </c>
      <c r="O164" s="18">
        <v>-2.8</v>
      </c>
      <c r="P164" s="18">
        <v>-0.9</v>
      </c>
      <c r="Q164" s="18">
        <v>1</v>
      </c>
    </row>
    <row r="165" spans="1:17" ht="13.2" x14ac:dyDescent="0.25">
      <c r="B165" s="9" t="s">
        <v>29</v>
      </c>
      <c r="C165" s="9" t="s">
        <v>27</v>
      </c>
      <c r="D165" s="3" t="s">
        <v>21</v>
      </c>
      <c r="E165" s="7">
        <f>SUM(F165:Q165)</f>
        <v>5591287</v>
      </c>
      <c r="F165" s="18">
        <v>433336</v>
      </c>
      <c r="G165" s="18">
        <v>422881</v>
      </c>
      <c r="H165" s="18">
        <v>476396</v>
      </c>
      <c r="I165" s="18">
        <v>440910</v>
      </c>
      <c r="J165" s="18">
        <v>495352</v>
      </c>
      <c r="K165" s="18">
        <v>475871</v>
      </c>
      <c r="L165" s="18">
        <v>475079</v>
      </c>
      <c r="M165" s="18">
        <v>492680</v>
      </c>
      <c r="N165" s="18">
        <v>488793</v>
      </c>
      <c r="O165" s="18">
        <v>485022</v>
      </c>
      <c r="P165" s="18">
        <v>476931</v>
      </c>
      <c r="Q165" s="18">
        <v>428036</v>
      </c>
    </row>
    <row r="166" spans="1:17" ht="13.2" x14ac:dyDescent="0.25">
      <c r="C166" s="9" t="s">
        <v>28</v>
      </c>
      <c r="D166" s="3" t="s">
        <v>21</v>
      </c>
      <c r="E166" s="7">
        <f>SUM(F166:Q166)</f>
        <v>15653</v>
      </c>
      <c r="F166" s="18">
        <v>1886</v>
      </c>
      <c r="G166" s="18">
        <v>1304</v>
      </c>
      <c r="H166" s="18">
        <v>1524</v>
      </c>
      <c r="I166" s="18">
        <v>1307</v>
      </c>
      <c r="J166" s="18">
        <v>1153</v>
      </c>
      <c r="K166" s="18">
        <v>840</v>
      </c>
      <c r="L166" s="18">
        <v>1135</v>
      </c>
      <c r="M166" s="18">
        <v>1286</v>
      </c>
      <c r="N166" s="18">
        <v>1198</v>
      </c>
      <c r="O166" s="18">
        <v>1428</v>
      </c>
      <c r="P166" s="18">
        <v>1276</v>
      </c>
      <c r="Q166" s="18">
        <v>1316</v>
      </c>
    </row>
    <row r="167" spans="1:17" ht="13.2" x14ac:dyDescent="0.25">
      <c r="C167" s="9" t="s">
        <v>27</v>
      </c>
      <c r="D167" s="3" t="s">
        <v>26</v>
      </c>
      <c r="E167" s="7"/>
      <c r="F167" s="18">
        <v>23.5</v>
      </c>
      <c r="G167" s="18">
        <v>13.3</v>
      </c>
      <c r="H167" s="18">
        <v>9.5</v>
      </c>
      <c r="I167" s="18">
        <v>7.9</v>
      </c>
      <c r="J167" s="18">
        <v>14.3</v>
      </c>
      <c r="K167" s="18">
        <v>7.2</v>
      </c>
      <c r="L167" s="18">
        <v>0.1</v>
      </c>
      <c r="M167" s="18">
        <v>1.7</v>
      </c>
      <c r="N167" s="18">
        <v>5.2</v>
      </c>
      <c r="O167" s="18">
        <v>-2.8</v>
      </c>
      <c r="P167" s="18">
        <v>-0.8</v>
      </c>
      <c r="Q167" s="18">
        <v>1.1000000000000001</v>
      </c>
    </row>
    <row r="168" spans="1:17" ht="13.2" x14ac:dyDescent="0.25">
      <c r="C168" s="9" t="s">
        <v>28</v>
      </c>
      <c r="D168" s="3" t="s">
        <v>26</v>
      </c>
      <c r="E168" s="7"/>
      <c r="F168" s="18">
        <v>127</v>
      </c>
      <c r="G168" s="18">
        <v>52</v>
      </c>
      <c r="H168" s="18">
        <v>53.3</v>
      </c>
      <c r="I168" s="18">
        <v>117.8</v>
      </c>
      <c r="J168" s="18">
        <v>46.3</v>
      </c>
      <c r="K168" s="18">
        <v>-25.8</v>
      </c>
      <c r="L168" s="18">
        <v>16.600000000000001</v>
      </c>
      <c r="M168" s="18">
        <v>3</v>
      </c>
      <c r="N168" s="18">
        <v>-3.4</v>
      </c>
      <c r="O168" s="18">
        <v>-6.6</v>
      </c>
      <c r="P168" s="18">
        <v>-31.6</v>
      </c>
      <c r="Q168" s="18">
        <v>-26</v>
      </c>
    </row>
    <row r="169" spans="1:17" ht="13.2" x14ac:dyDescent="0.25">
      <c r="B169" s="9" t="s">
        <v>30</v>
      </c>
      <c r="D169" s="3" t="s">
        <v>21</v>
      </c>
      <c r="E169" s="7"/>
      <c r="F169" s="18">
        <v>25.7</v>
      </c>
      <c r="G169" s="18">
        <v>26.1</v>
      </c>
      <c r="H169" s="18">
        <v>24.1</v>
      </c>
      <c r="I169" s="18">
        <v>26.3</v>
      </c>
      <c r="J169" s="18">
        <v>26.3</v>
      </c>
      <c r="K169" s="18">
        <v>25.5</v>
      </c>
      <c r="L169" s="18">
        <v>26.8</v>
      </c>
      <c r="M169" s="18">
        <v>24.8</v>
      </c>
      <c r="N169" s="18">
        <v>25.8</v>
      </c>
      <c r="O169" s="18">
        <v>26.8</v>
      </c>
      <c r="P169" s="18">
        <v>24.7</v>
      </c>
      <c r="Q169" s="18">
        <v>29.5</v>
      </c>
    </row>
    <row r="170" spans="1:17" ht="13.2" x14ac:dyDescent="0.25">
      <c r="B170" s="9" t="s">
        <v>31</v>
      </c>
      <c r="D170" s="3" t="s">
        <v>32</v>
      </c>
      <c r="E170" s="7"/>
      <c r="F170" s="18">
        <v>74.8</v>
      </c>
      <c r="G170" s="18">
        <v>80.8</v>
      </c>
      <c r="H170" s="18">
        <v>82.5</v>
      </c>
      <c r="I170" s="18">
        <v>78.7</v>
      </c>
      <c r="J170" s="18">
        <v>85</v>
      </c>
      <c r="K170" s="18">
        <v>84.1</v>
      </c>
      <c r="L170" s="18">
        <v>81.8</v>
      </c>
      <c r="M170" s="18">
        <v>84.3</v>
      </c>
      <c r="N170" s="18">
        <v>86.2</v>
      </c>
      <c r="O170" s="18">
        <v>82.9</v>
      </c>
      <c r="P170" s="18">
        <v>84.4</v>
      </c>
      <c r="Q170" s="18">
        <v>74</v>
      </c>
    </row>
    <row r="171" spans="1:17" ht="13.2" x14ac:dyDescent="0.25">
      <c r="A171" s="9" t="s">
        <v>42</v>
      </c>
      <c r="B171" s="9" t="s">
        <v>20</v>
      </c>
      <c r="D171" s="3" t="s">
        <v>21</v>
      </c>
      <c r="E171" s="7"/>
      <c r="F171" s="18">
        <v>324</v>
      </c>
      <c r="G171" s="18">
        <v>321</v>
      </c>
      <c r="H171" s="18">
        <v>320</v>
      </c>
      <c r="I171" s="18">
        <v>320</v>
      </c>
      <c r="J171" s="18">
        <v>324</v>
      </c>
      <c r="K171" s="18">
        <v>323</v>
      </c>
      <c r="L171" s="18">
        <v>327</v>
      </c>
      <c r="M171" s="18">
        <v>326</v>
      </c>
      <c r="N171" s="18">
        <v>325</v>
      </c>
      <c r="O171" s="18">
        <v>324</v>
      </c>
      <c r="P171" s="18">
        <v>325</v>
      </c>
      <c r="Q171" s="18">
        <v>324</v>
      </c>
    </row>
    <row r="172" spans="1:17" ht="13.2" x14ac:dyDescent="0.25">
      <c r="B172" s="9" t="s">
        <v>22</v>
      </c>
      <c r="D172" s="3" t="s">
        <v>21</v>
      </c>
      <c r="E172" s="7"/>
      <c r="F172" s="18">
        <v>243</v>
      </c>
      <c r="G172" s="18">
        <v>246</v>
      </c>
      <c r="H172" s="18">
        <v>253</v>
      </c>
      <c r="I172" s="18">
        <v>299</v>
      </c>
      <c r="J172" s="18">
        <v>314</v>
      </c>
      <c r="K172" s="18">
        <v>316</v>
      </c>
      <c r="L172" s="18">
        <v>320</v>
      </c>
      <c r="M172" s="18">
        <v>318</v>
      </c>
      <c r="N172" s="18">
        <v>315</v>
      </c>
      <c r="O172" s="18">
        <v>299</v>
      </c>
      <c r="P172" s="18">
        <v>253</v>
      </c>
      <c r="Q172" s="18">
        <v>247</v>
      </c>
    </row>
    <row r="173" spans="1:17" ht="13.2" x14ac:dyDescent="0.25">
      <c r="B173" s="9" t="s">
        <v>23</v>
      </c>
      <c r="D173" s="3" t="s">
        <v>21</v>
      </c>
      <c r="E173" s="7"/>
      <c r="F173" s="18" t="s">
        <v>43</v>
      </c>
      <c r="G173" s="18" t="s">
        <v>43</v>
      </c>
      <c r="H173" s="18" t="s">
        <v>43</v>
      </c>
      <c r="I173" s="18" t="s">
        <v>43</v>
      </c>
      <c r="J173" s="18" t="s">
        <v>43</v>
      </c>
      <c r="K173" s="18" t="s">
        <v>43</v>
      </c>
      <c r="L173" s="18" t="s">
        <v>43</v>
      </c>
      <c r="M173" s="18" t="s">
        <v>43</v>
      </c>
      <c r="N173" s="18" t="s">
        <v>43</v>
      </c>
      <c r="O173" s="18" t="s">
        <v>43</v>
      </c>
      <c r="P173" s="18" t="s">
        <v>43</v>
      </c>
      <c r="Q173" s="18" t="s">
        <v>43</v>
      </c>
    </row>
    <row r="174" spans="1:17" ht="13.2" x14ac:dyDescent="0.25">
      <c r="B174" s="9" t="s">
        <v>24</v>
      </c>
      <c r="D174" s="3" t="s">
        <v>21</v>
      </c>
      <c r="E174" s="7"/>
      <c r="F174" s="18" t="s">
        <v>43</v>
      </c>
      <c r="G174" s="18" t="s">
        <v>43</v>
      </c>
      <c r="H174" s="18" t="s">
        <v>43</v>
      </c>
      <c r="I174" s="18" t="s">
        <v>43</v>
      </c>
      <c r="J174" s="18" t="s">
        <v>43</v>
      </c>
      <c r="K174" s="18" t="s">
        <v>43</v>
      </c>
      <c r="L174" s="18" t="s">
        <v>43</v>
      </c>
      <c r="M174" s="18" t="s">
        <v>43</v>
      </c>
      <c r="N174" s="18" t="s">
        <v>43</v>
      </c>
      <c r="O174" s="18" t="s">
        <v>43</v>
      </c>
      <c r="P174" s="18" t="s">
        <v>43</v>
      </c>
      <c r="Q174" s="18" t="s">
        <v>43</v>
      </c>
    </row>
    <row r="175" spans="1:17" ht="13.2" x14ac:dyDescent="0.25">
      <c r="B175" s="9" t="s">
        <v>25</v>
      </c>
      <c r="D175" s="3" t="s">
        <v>21</v>
      </c>
      <c r="E175" s="7">
        <f>SUM(F175:Q175)</f>
        <v>908919</v>
      </c>
      <c r="F175" s="18">
        <v>14718</v>
      </c>
      <c r="G175" s="18">
        <v>16302</v>
      </c>
      <c r="H175" s="18">
        <v>39876</v>
      </c>
      <c r="I175" s="18">
        <v>76263</v>
      </c>
      <c r="J175" s="18">
        <v>104125</v>
      </c>
      <c r="K175" s="18">
        <v>130248</v>
      </c>
      <c r="L175" s="18">
        <v>159516</v>
      </c>
      <c r="M175" s="18">
        <v>161964</v>
      </c>
      <c r="N175" s="18">
        <v>91220</v>
      </c>
      <c r="O175" s="18">
        <v>69761</v>
      </c>
      <c r="P175" s="18">
        <v>24649</v>
      </c>
      <c r="Q175" s="18">
        <v>20277</v>
      </c>
    </row>
    <row r="176" spans="1:17" ht="13.2" x14ac:dyDescent="0.25">
      <c r="D176" s="3" t="s">
        <v>26</v>
      </c>
      <c r="E176" s="7"/>
      <c r="F176" s="18">
        <v>1192.2</v>
      </c>
      <c r="G176" s="18">
        <v>3041</v>
      </c>
      <c r="H176" s="18">
        <v>4483.3999999999996</v>
      </c>
      <c r="I176" s="18">
        <v>11017.1</v>
      </c>
      <c r="J176" s="18">
        <v>224.3</v>
      </c>
      <c r="K176" s="18">
        <v>23</v>
      </c>
      <c r="L176" s="18">
        <v>31.2</v>
      </c>
      <c r="M176" s="18">
        <v>20</v>
      </c>
      <c r="N176" s="18">
        <v>-5</v>
      </c>
      <c r="O176" s="18">
        <v>4.9000000000000004</v>
      </c>
      <c r="P176" s="18">
        <v>21.8</v>
      </c>
      <c r="Q176" s="18">
        <v>12.2</v>
      </c>
    </row>
    <row r="177" spans="1:17" ht="13.2" x14ac:dyDescent="0.25">
      <c r="B177" s="9" t="s">
        <v>25</v>
      </c>
      <c r="C177" s="9" t="s">
        <v>27</v>
      </c>
      <c r="D177" s="3" t="s">
        <v>21</v>
      </c>
      <c r="E177" s="7">
        <f>SUM(F177:Q177)</f>
        <v>795400</v>
      </c>
      <c r="F177" s="18">
        <v>13385</v>
      </c>
      <c r="G177" s="18">
        <v>14877</v>
      </c>
      <c r="H177" s="18">
        <v>36721</v>
      </c>
      <c r="I177" s="18">
        <v>69181</v>
      </c>
      <c r="J177" s="18">
        <v>91794</v>
      </c>
      <c r="K177" s="18">
        <v>116605</v>
      </c>
      <c r="L177" s="18">
        <v>134797</v>
      </c>
      <c r="M177" s="18">
        <v>135689</v>
      </c>
      <c r="N177" s="18">
        <v>79546</v>
      </c>
      <c r="O177" s="18">
        <v>62766</v>
      </c>
      <c r="P177" s="18">
        <v>22264</v>
      </c>
      <c r="Q177" s="18">
        <v>17775</v>
      </c>
    </row>
    <row r="178" spans="1:17" ht="13.2" x14ac:dyDescent="0.25">
      <c r="C178" s="9" t="s">
        <v>28</v>
      </c>
      <c r="D178" s="3" t="s">
        <v>21</v>
      </c>
      <c r="E178" s="7">
        <f>SUM(F178:Q178)</f>
        <v>113519</v>
      </c>
      <c r="F178" s="18">
        <v>1333</v>
      </c>
      <c r="G178" s="18">
        <v>1425</v>
      </c>
      <c r="H178" s="18">
        <v>3155</v>
      </c>
      <c r="I178" s="18">
        <v>7082</v>
      </c>
      <c r="J178" s="18">
        <v>12331</v>
      </c>
      <c r="K178" s="18">
        <v>13643</v>
      </c>
      <c r="L178" s="18">
        <v>24719</v>
      </c>
      <c r="M178" s="18">
        <v>26275</v>
      </c>
      <c r="N178" s="18">
        <v>11674</v>
      </c>
      <c r="O178" s="18">
        <v>6995</v>
      </c>
      <c r="P178" s="18">
        <v>2385</v>
      </c>
      <c r="Q178" s="18">
        <v>2502</v>
      </c>
    </row>
    <row r="179" spans="1:17" ht="13.2" x14ac:dyDescent="0.25">
      <c r="C179" s="9" t="s">
        <v>27</v>
      </c>
      <c r="D179" s="3" t="s">
        <v>26</v>
      </c>
      <c r="E179" s="7"/>
      <c r="F179" s="18">
        <v>1111.3</v>
      </c>
      <c r="G179" s="18">
        <v>2845.9</v>
      </c>
      <c r="H179" s="18">
        <v>4210</v>
      </c>
      <c r="I179" s="18">
        <v>10179.5</v>
      </c>
      <c r="J179" s="18">
        <v>188.1</v>
      </c>
      <c r="K179" s="18">
        <v>14.8</v>
      </c>
      <c r="L179" s="18">
        <v>21.4</v>
      </c>
      <c r="M179" s="18">
        <v>11</v>
      </c>
      <c r="N179" s="18">
        <v>-7.3</v>
      </c>
      <c r="O179" s="18">
        <v>2.5</v>
      </c>
      <c r="P179" s="18">
        <v>22.6</v>
      </c>
      <c r="Q179" s="18">
        <v>7</v>
      </c>
    </row>
    <row r="180" spans="1:17" ht="13.2" x14ac:dyDescent="0.25">
      <c r="C180" s="9" t="s">
        <v>28</v>
      </c>
      <c r="D180" s="3" t="s">
        <v>26</v>
      </c>
      <c r="E180" s="7"/>
      <c r="F180" s="18">
        <v>3820.6</v>
      </c>
      <c r="G180" s="18">
        <v>10078.6</v>
      </c>
      <c r="H180" s="18">
        <v>17427.8</v>
      </c>
      <c r="I180" s="18">
        <v>54376.9</v>
      </c>
      <c r="J180" s="18">
        <v>4974.5</v>
      </c>
      <c r="K180" s="18">
        <v>219.1</v>
      </c>
      <c r="L180" s="18">
        <v>133.19999999999999</v>
      </c>
      <c r="M180" s="18">
        <v>107.1</v>
      </c>
      <c r="N180" s="18">
        <v>13.9</v>
      </c>
      <c r="O180" s="18">
        <v>31.4</v>
      </c>
      <c r="P180" s="18">
        <v>14.5</v>
      </c>
      <c r="Q180" s="18">
        <v>71.8</v>
      </c>
    </row>
    <row r="181" spans="1:17" ht="13.2" x14ac:dyDescent="0.25">
      <c r="B181" s="9" t="s">
        <v>29</v>
      </c>
      <c r="D181" s="3" t="s">
        <v>21</v>
      </c>
      <c r="E181" s="7">
        <f>SUM(F181:Q181)</f>
        <v>2355499</v>
      </c>
      <c r="F181" s="18">
        <v>36916</v>
      </c>
      <c r="G181" s="18">
        <v>36440</v>
      </c>
      <c r="H181" s="18">
        <v>82061</v>
      </c>
      <c r="I181" s="18">
        <v>206477</v>
      </c>
      <c r="J181" s="18">
        <v>265910</v>
      </c>
      <c r="K181" s="18">
        <v>342628</v>
      </c>
      <c r="L181" s="18">
        <v>456319</v>
      </c>
      <c r="M181" s="18">
        <v>417072</v>
      </c>
      <c r="N181" s="18">
        <v>221447</v>
      </c>
      <c r="O181" s="18">
        <v>185871</v>
      </c>
      <c r="P181" s="18">
        <v>53999</v>
      </c>
      <c r="Q181" s="18">
        <v>50359</v>
      </c>
    </row>
    <row r="182" spans="1:17" ht="13.2" x14ac:dyDescent="0.25">
      <c r="D182" s="3" t="s">
        <v>26</v>
      </c>
      <c r="E182" s="7"/>
      <c r="F182" s="18">
        <v>867.1</v>
      </c>
      <c r="G182" s="18">
        <v>1357</v>
      </c>
      <c r="H182" s="18">
        <v>1994.5</v>
      </c>
      <c r="I182" s="18">
        <v>6032.4</v>
      </c>
      <c r="J182" s="18">
        <v>178.5</v>
      </c>
      <c r="K182" s="18">
        <v>21.3</v>
      </c>
      <c r="L182" s="18">
        <v>19.8</v>
      </c>
      <c r="M182" s="18">
        <v>-0.3</v>
      </c>
      <c r="N182" s="18">
        <v>-9.3000000000000007</v>
      </c>
      <c r="O182" s="18">
        <v>-3.3</v>
      </c>
      <c r="P182" s="18">
        <v>23</v>
      </c>
      <c r="Q182" s="18">
        <v>13.3</v>
      </c>
    </row>
    <row r="183" spans="1:17" ht="13.2" x14ac:dyDescent="0.25">
      <c r="B183" s="9" t="s">
        <v>29</v>
      </c>
      <c r="C183" s="9" t="s">
        <v>27</v>
      </c>
      <c r="D183" s="3" t="s">
        <v>21</v>
      </c>
      <c r="E183" s="7">
        <f>SUM(F183:Q183)</f>
        <v>2088509</v>
      </c>
      <c r="F183" s="18">
        <v>33996</v>
      </c>
      <c r="G183" s="18">
        <v>33203</v>
      </c>
      <c r="H183" s="18">
        <v>76006</v>
      </c>
      <c r="I183" s="18">
        <v>191266</v>
      </c>
      <c r="J183" s="18">
        <v>238318</v>
      </c>
      <c r="K183" s="18">
        <v>312862</v>
      </c>
      <c r="L183" s="18">
        <v>393176</v>
      </c>
      <c r="M183" s="18">
        <v>351342</v>
      </c>
      <c r="N183" s="18">
        <v>193880</v>
      </c>
      <c r="O183" s="18">
        <v>170349</v>
      </c>
      <c r="P183" s="18">
        <v>48718</v>
      </c>
      <c r="Q183" s="18">
        <v>45393</v>
      </c>
    </row>
    <row r="184" spans="1:17" ht="13.2" x14ac:dyDescent="0.25">
      <c r="C184" s="9" t="s">
        <v>28</v>
      </c>
      <c r="D184" s="3" t="s">
        <v>21</v>
      </c>
      <c r="E184" s="7">
        <f>SUM(F184:Q184)</f>
        <v>266990</v>
      </c>
      <c r="F184" s="18">
        <v>2920</v>
      </c>
      <c r="G184" s="18">
        <v>3237</v>
      </c>
      <c r="H184" s="18">
        <v>6055</v>
      </c>
      <c r="I184" s="18">
        <v>15211</v>
      </c>
      <c r="J184" s="18">
        <v>27592</v>
      </c>
      <c r="K184" s="18">
        <v>29766</v>
      </c>
      <c r="L184" s="18">
        <v>63143</v>
      </c>
      <c r="M184" s="18">
        <v>65730</v>
      </c>
      <c r="N184" s="18">
        <v>27567</v>
      </c>
      <c r="O184" s="18">
        <v>15522</v>
      </c>
      <c r="P184" s="18">
        <v>5281</v>
      </c>
      <c r="Q184" s="18">
        <v>4966</v>
      </c>
    </row>
    <row r="185" spans="1:17" ht="13.2" x14ac:dyDescent="0.25">
      <c r="C185" s="9" t="s">
        <v>27</v>
      </c>
      <c r="D185" s="3" t="s">
        <v>26</v>
      </c>
      <c r="E185" s="7"/>
      <c r="F185" s="18">
        <v>819.6</v>
      </c>
      <c r="G185" s="18">
        <v>1263.5999999999999</v>
      </c>
      <c r="H185" s="18">
        <v>1888.1</v>
      </c>
      <c r="I185" s="18">
        <v>5636.8</v>
      </c>
      <c r="J185" s="18">
        <v>151</v>
      </c>
      <c r="K185" s="18">
        <v>14.5</v>
      </c>
      <c r="L185" s="18">
        <v>11.4</v>
      </c>
      <c r="M185" s="18">
        <v>-8.5</v>
      </c>
      <c r="N185" s="18">
        <v>-12.7</v>
      </c>
      <c r="O185" s="18">
        <v>-5.9</v>
      </c>
      <c r="P185" s="18">
        <v>24</v>
      </c>
      <c r="Q185" s="18">
        <v>10.1</v>
      </c>
    </row>
    <row r="186" spans="1:17" ht="13.2" x14ac:dyDescent="0.25">
      <c r="C186" s="9" t="s">
        <v>28</v>
      </c>
      <c r="D186" s="3" t="s">
        <v>26</v>
      </c>
      <c r="E186" s="7"/>
      <c r="F186" s="18">
        <v>2333.3000000000002</v>
      </c>
      <c r="G186" s="18">
        <v>4804.5</v>
      </c>
      <c r="H186" s="18">
        <v>6273.7</v>
      </c>
      <c r="I186" s="18">
        <v>45993.9</v>
      </c>
      <c r="J186" s="18">
        <v>5047.8</v>
      </c>
      <c r="K186" s="18">
        <v>225</v>
      </c>
      <c r="L186" s="18">
        <v>124.9</v>
      </c>
      <c r="M186" s="18">
        <v>91.9</v>
      </c>
      <c r="N186" s="18">
        <v>25</v>
      </c>
      <c r="O186" s="18">
        <v>37.4</v>
      </c>
      <c r="P186" s="18">
        <v>14.2</v>
      </c>
      <c r="Q186" s="18">
        <v>52.6</v>
      </c>
    </row>
    <row r="187" spans="1:17" ht="13.2" x14ac:dyDescent="0.25">
      <c r="B187" s="9" t="s">
        <v>30</v>
      </c>
      <c r="D187" s="3" t="s">
        <v>21</v>
      </c>
      <c r="E187" s="7"/>
      <c r="F187" s="18">
        <v>2.5</v>
      </c>
      <c r="G187" s="18">
        <v>2.2000000000000002</v>
      </c>
      <c r="H187" s="18">
        <v>2.1</v>
      </c>
      <c r="I187" s="18">
        <v>2.7</v>
      </c>
      <c r="J187" s="18">
        <v>2.6</v>
      </c>
      <c r="K187" s="18">
        <v>2.6</v>
      </c>
      <c r="L187" s="18">
        <v>2.9</v>
      </c>
      <c r="M187" s="18">
        <v>2.6</v>
      </c>
      <c r="N187" s="18">
        <v>2.4</v>
      </c>
      <c r="O187" s="18">
        <v>2.7</v>
      </c>
      <c r="P187" s="18">
        <v>2.2000000000000002</v>
      </c>
      <c r="Q187" s="18">
        <v>2.5</v>
      </c>
    </row>
    <row r="188" spans="1:17" ht="13.2" x14ac:dyDescent="0.25">
      <c r="B188" s="9" t="s">
        <v>31</v>
      </c>
      <c r="D188" s="3" t="s">
        <v>32</v>
      </c>
      <c r="E188" s="7"/>
      <c r="F188" s="18" t="s">
        <v>43</v>
      </c>
      <c r="G188" s="18" t="s">
        <v>43</v>
      </c>
      <c r="H188" s="18" t="s">
        <v>43</v>
      </c>
      <c r="I188" s="18" t="s">
        <v>43</v>
      </c>
      <c r="J188" s="18" t="s">
        <v>43</v>
      </c>
      <c r="K188" s="18" t="s">
        <v>43</v>
      </c>
      <c r="L188" s="18" t="s">
        <v>43</v>
      </c>
      <c r="M188" s="18" t="s">
        <v>43</v>
      </c>
      <c r="N188" s="18" t="s">
        <v>43</v>
      </c>
      <c r="O188" s="18" t="s">
        <v>43</v>
      </c>
      <c r="P188" s="18" t="s">
        <v>43</v>
      </c>
      <c r="Q188" s="18" t="s">
        <v>43</v>
      </c>
    </row>
    <row r="189" spans="1:17" x14ac:dyDescent="0.3">
      <c r="A189" s="9" t="s">
        <v>44</v>
      </c>
      <c r="E189" s="7"/>
    </row>
    <row r="190" spans="1:17" x14ac:dyDescent="0.3">
      <c r="A190" s="9" t="s">
        <v>45</v>
      </c>
      <c r="E190" s="7"/>
    </row>
    <row r="191" spans="1:17" x14ac:dyDescent="0.3">
      <c r="A191" s="9" t="s">
        <v>46</v>
      </c>
      <c r="E191" s="7"/>
    </row>
    <row r="192" spans="1:17" x14ac:dyDescent="0.3">
      <c r="A192" s="9" t="s">
        <v>47</v>
      </c>
      <c r="E192" s="7"/>
    </row>
    <row r="193" spans="1:5" x14ac:dyDescent="0.3">
      <c r="A193" s="9" t="s">
        <v>48</v>
      </c>
      <c r="E193" s="7"/>
    </row>
    <row r="194" spans="1:5" x14ac:dyDescent="0.3">
      <c r="A194" s="9" t="s">
        <v>49</v>
      </c>
      <c r="E194" s="7"/>
    </row>
    <row r="195" spans="1:5" x14ac:dyDescent="0.3">
      <c r="A195" s="9" t="s">
        <v>50</v>
      </c>
      <c r="E195" s="7"/>
    </row>
    <row r="196" spans="1:5" x14ac:dyDescent="0.3">
      <c r="A196" s="9" t="s">
        <v>51</v>
      </c>
      <c r="E196" s="7"/>
    </row>
    <row r="197" spans="1:5" x14ac:dyDescent="0.3">
      <c r="A197" s="9" t="s">
        <v>52</v>
      </c>
      <c r="E197" s="7"/>
    </row>
    <row r="198" spans="1:5" x14ac:dyDescent="0.3">
      <c r="A198" s="9" t="s">
        <v>53</v>
      </c>
      <c r="E198" s="7"/>
    </row>
    <row r="199" spans="1:5" x14ac:dyDescent="0.3">
      <c r="A199" s="9" t="s">
        <v>54</v>
      </c>
      <c r="E199" s="7"/>
    </row>
    <row r="200" spans="1:5" x14ac:dyDescent="0.3">
      <c r="A200" s="9" t="s">
        <v>55</v>
      </c>
      <c r="E200" s="7"/>
    </row>
    <row r="201" spans="1:5" x14ac:dyDescent="0.3">
      <c r="A201" s="9" t="s">
        <v>56</v>
      </c>
      <c r="E201" s="7"/>
    </row>
    <row r="202" spans="1:5" x14ac:dyDescent="0.3">
      <c r="A202" s="9" t="s">
        <v>57</v>
      </c>
      <c r="E202" s="7"/>
    </row>
    <row r="203" spans="1:5" x14ac:dyDescent="0.3">
      <c r="A203" s="9" t="s">
        <v>58</v>
      </c>
      <c r="E203" s="7"/>
    </row>
    <row r="204" spans="1:5" x14ac:dyDescent="0.3">
      <c r="A204" s="9" t="s">
        <v>59</v>
      </c>
    </row>
    <row r="205" spans="1:5" x14ac:dyDescent="0.3">
      <c r="A205" s="2" t="s">
        <v>60</v>
      </c>
    </row>
  </sheetData>
  <mergeCells count="6">
    <mergeCell ref="F26:Q26"/>
    <mergeCell ref="A4:C7"/>
    <mergeCell ref="D4:D7"/>
    <mergeCell ref="F4:Q4"/>
    <mergeCell ref="F5:Q5"/>
    <mergeCell ref="F6:Q6"/>
  </mergeCells>
  <pageMargins left="0.7" right="0.7" top="0.75" bottom="0.75" header="0.3" footer="0.3"/>
  <pageSetup paperSize="9" orientation="portrait" r:id="rId1"/>
  <headerFooter>
    <oddFooter>&amp;CAbgerufen am 16.11.20 / 11:42:47&amp;RSeite &amp;P von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Q205"/>
  <sheetViews>
    <sheetView zoomScale="85" zoomScaleNormal="85" workbookViewId="0">
      <pane xSplit="4" ySplit="7" topLeftCell="E8" activePane="bottomRight" state="frozen"/>
      <selection pane="topRight"/>
      <selection pane="bottomLeft"/>
      <selection pane="bottomRight" activeCell="E14" sqref="E14"/>
    </sheetView>
  </sheetViews>
  <sheetFormatPr baseColWidth="10" defaultColWidth="12.6640625" defaultRowHeight="13.8" x14ac:dyDescent="0.3"/>
  <cols>
    <col min="1" max="1" width="26.6640625" style="1" customWidth="1"/>
    <col min="2" max="2" width="24.6640625" style="1" customWidth="1"/>
    <col min="3" max="3" width="14.33203125" style="1" customWidth="1" collapsed="1"/>
    <col min="4" max="4" width="25.6640625" style="1" bestFit="1" customWidth="1"/>
    <col min="5" max="5" width="11" style="11" bestFit="1" customWidth="1"/>
    <col min="6" max="7" width="12.6640625" style="17" collapsed="1"/>
    <col min="8" max="17" width="8.88671875" customWidth="1"/>
    <col min="18" max="16384" width="12.6640625" style="1" collapsed="1"/>
  </cols>
  <sheetData>
    <row r="1" spans="1:17" ht="92.4" x14ac:dyDescent="0.3">
      <c r="A1" s="12" t="s">
        <v>0</v>
      </c>
      <c r="E1" s="10"/>
      <c r="F1"/>
      <c r="G1"/>
      <c r="I1" s="1"/>
      <c r="O1" s="1"/>
      <c r="P1" s="1"/>
      <c r="Q1" s="1"/>
    </row>
    <row r="2" spans="1:17" x14ac:dyDescent="0.3">
      <c r="A2" s="12" t="s">
        <v>1</v>
      </c>
      <c r="E2" s="10"/>
      <c r="F2"/>
      <c r="G2"/>
      <c r="I2" s="1"/>
      <c r="O2" s="1"/>
      <c r="P2" s="1"/>
      <c r="Q2" s="1"/>
    </row>
    <row r="3" spans="1:17" ht="14.4" thickBot="1" x14ac:dyDescent="0.35">
      <c r="A3" s="12" t="s">
        <v>2</v>
      </c>
      <c r="E3" s="10"/>
      <c r="F3"/>
      <c r="G3"/>
      <c r="I3" s="1"/>
      <c r="O3" s="1"/>
      <c r="P3" s="1"/>
      <c r="Q3" s="1"/>
    </row>
    <row r="4" spans="1:17" s="10" customFormat="1" ht="117" customHeight="1" x14ac:dyDescent="0.25">
      <c r="A4" s="29" t="s">
        <v>3</v>
      </c>
      <c r="B4" s="30"/>
      <c r="C4" s="30"/>
      <c r="D4" s="35" t="s">
        <v>4</v>
      </c>
      <c r="E4" s="4"/>
      <c r="F4" s="44" t="s">
        <v>5</v>
      </c>
      <c r="G4" s="45"/>
      <c r="H4" s="45"/>
      <c r="I4" s="45"/>
      <c r="J4" s="45"/>
      <c r="K4" s="45"/>
      <c r="L4" s="45"/>
      <c r="M4" s="45"/>
      <c r="N4" s="45"/>
      <c r="O4" s="45"/>
      <c r="P4" s="45"/>
      <c r="Q4" s="46"/>
    </row>
    <row r="5" spans="1:17" s="10" customFormat="1" ht="13.2" x14ac:dyDescent="0.25">
      <c r="A5" s="31"/>
      <c r="B5" s="32"/>
      <c r="C5" s="32"/>
      <c r="D5" s="32"/>
      <c r="E5" s="5"/>
      <c r="F5" s="47" t="s">
        <v>63</v>
      </c>
      <c r="G5" s="48"/>
      <c r="H5" s="48"/>
      <c r="I5" s="48"/>
      <c r="J5" s="48"/>
      <c r="K5" s="48"/>
      <c r="L5" s="48"/>
      <c r="M5" s="48"/>
      <c r="N5" s="48"/>
      <c r="O5" s="48"/>
      <c r="P5" s="48"/>
      <c r="Q5" s="49"/>
    </row>
    <row r="6" spans="1:17" s="10" customFormat="1" ht="13.2" x14ac:dyDescent="0.25">
      <c r="A6" s="31"/>
      <c r="B6" s="32"/>
      <c r="C6" s="32"/>
      <c r="D6" s="32"/>
      <c r="E6" s="5"/>
      <c r="F6" s="47" t="s">
        <v>6</v>
      </c>
      <c r="G6" s="48"/>
      <c r="H6" s="48"/>
      <c r="I6" s="48"/>
      <c r="J6" s="48"/>
      <c r="K6" s="48"/>
      <c r="L6" s="48"/>
      <c r="M6" s="48"/>
      <c r="N6" s="48"/>
      <c r="O6" s="48"/>
      <c r="P6" s="48"/>
      <c r="Q6" s="49"/>
    </row>
    <row r="7" spans="1:17" s="10" customFormat="1" ht="27" thickBot="1" x14ac:dyDescent="0.3">
      <c r="A7" s="33"/>
      <c r="B7" s="34"/>
      <c r="C7" s="34"/>
      <c r="D7" s="34"/>
      <c r="E7" s="6" t="s">
        <v>65</v>
      </c>
      <c r="F7" s="14" t="s">
        <v>7</v>
      </c>
      <c r="G7" s="14" t="s">
        <v>8</v>
      </c>
      <c r="H7" s="14" t="s">
        <v>9</v>
      </c>
      <c r="I7" s="14" t="s">
        <v>10</v>
      </c>
      <c r="J7" s="14" t="s">
        <v>11</v>
      </c>
      <c r="K7" s="14" t="s">
        <v>12</v>
      </c>
      <c r="L7" s="14" t="s">
        <v>13</v>
      </c>
      <c r="M7" s="14" t="s">
        <v>14</v>
      </c>
      <c r="N7" s="14" t="s">
        <v>15</v>
      </c>
      <c r="O7" s="14" t="s">
        <v>16</v>
      </c>
      <c r="P7" s="14" t="s">
        <v>17</v>
      </c>
      <c r="Q7" s="15" t="s">
        <v>18</v>
      </c>
    </row>
    <row r="8" spans="1:17" ht="13.2" x14ac:dyDescent="0.25">
      <c r="A8" s="9" t="s">
        <v>19</v>
      </c>
      <c r="B8" s="9" t="s">
        <v>20</v>
      </c>
      <c r="D8" s="3" t="s">
        <v>21</v>
      </c>
      <c r="E8" s="7"/>
      <c r="F8" s="16">
        <v>4919</v>
      </c>
      <c r="G8" s="16">
        <v>4932</v>
      </c>
      <c r="H8" s="16">
        <v>4926</v>
      </c>
      <c r="I8" s="16">
        <v>4912</v>
      </c>
      <c r="J8" s="16">
        <v>4916</v>
      </c>
      <c r="K8" s="16">
        <v>4922</v>
      </c>
      <c r="L8" s="16">
        <v>4903</v>
      </c>
      <c r="M8" s="16">
        <v>4911</v>
      </c>
      <c r="N8" s="16">
        <v>4910</v>
      </c>
      <c r="O8" s="16">
        <v>4894</v>
      </c>
      <c r="P8" s="16">
        <v>4903</v>
      </c>
      <c r="Q8" s="16">
        <v>4896</v>
      </c>
    </row>
    <row r="9" spans="1:17" ht="13.2" x14ac:dyDescent="0.25">
      <c r="B9" s="9" t="s">
        <v>22</v>
      </c>
      <c r="D9" s="3" t="s">
        <v>21</v>
      </c>
      <c r="E9" s="7"/>
      <c r="F9" s="16">
        <v>3881</v>
      </c>
      <c r="G9" s="16">
        <v>3806</v>
      </c>
      <c r="H9" s="16">
        <v>3970</v>
      </c>
      <c r="I9" s="16">
        <v>3875</v>
      </c>
      <c r="J9" s="16">
        <v>4094</v>
      </c>
      <c r="K9" s="16">
        <v>4501</v>
      </c>
      <c r="L9" s="16">
        <v>4610</v>
      </c>
      <c r="M9" s="16">
        <v>4641</v>
      </c>
      <c r="N9" s="16">
        <v>4676</v>
      </c>
      <c r="O9" s="16">
        <v>4664</v>
      </c>
      <c r="P9" s="16">
        <v>4593</v>
      </c>
      <c r="Q9" s="16">
        <v>4572</v>
      </c>
    </row>
    <row r="10" spans="1:17" ht="13.2" x14ac:dyDescent="0.25">
      <c r="B10" s="9" t="s">
        <v>23</v>
      </c>
      <c r="D10" s="3" t="s">
        <v>21</v>
      </c>
      <c r="E10" s="7"/>
      <c r="F10" s="16">
        <v>324596</v>
      </c>
      <c r="G10" s="16">
        <v>324378</v>
      </c>
      <c r="H10" s="16">
        <v>324182</v>
      </c>
      <c r="I10" s="16">
        <v>323782</v>
      </c>
      <c r="J10" s="16">
        <v>325374</v>
      </c>
      <c r="K10" s="16">
        <v>326065</v>
      </c>
      <c r="L10" s="16">
        <v>325538</v>
      </c>
      <c r="M10" s="16">
        <v>327067</v>
      </c>
      <c r="N10" s="16">
        <v>327105</v>
      </c>
      <c r="O10" s="16">
        <v>326357</v>
      </c>
      <c r="P10" s="16">
        <v>327792</v>
      </c>
      <c r="Q10" s="16">
        <v>327706</v>
      </c>
    </row>
    <row r="11" spans="1:17" ht="13.2" x14ac:dyDescent="0.25">
      <c r="B11" s="9" t="s">
        <v>24</v>
      </c>
      <c r="D11" s="3" t="s">
        <v>21</v>
      </c>
      <c r="E11" s="7"/>
      <c r="F11" s="16">
        <v>257041</v>
      </c>
      <c r="G11" s="16">
        <v>247936</v>
      </c>
      <c r="H11" s="16">
        <v>264833</v>
      </c>
      <c r="I11" s="16">
        <v>251810</v>
      </c>
      <c r="J11" s="16">
        <v>267245</v>
      </c>
      <c r="K11" s="16">
        <v>289813</v>
      </c>
      <c r="L11" s="16">
        <v>300663</v>
      </c>
      <c r="M11" s="16">
        <v>307028</v>
      </c>
      <c r="N11" s="16">
        <v>310559</v>
      </c>
      <c r="O11" s="16">
        <v>309895</v>
      </c>
      <c r="P11" s="16">
        <v>310721</v>
      </c>
      <c r="Q11" s="16">
        <v>308686</v>
      </c>
    </row>
    <row r="12" spans="1:17" ht="13.2" x14ac:dyDescent="0.25">
      <c r="B12" s="9" t="s">
        <v>25</v>
      </c>
      <c r="D12" s="3" t="s">
        <v>21</v>
      </c>
      <c r="E12" s="7">
        <f>SUM(F12:Q12)</f>
        <v>11081065</v>
      </c>
      <c r="F12" s="16">
        <v>221825</v>
      </c>
      <c r="G12" s="16">
        <v>242821</v>
      </c>
      <c r="H12" s="16">
        <v>335675</v>
      </c>
      <c r="I12" s="16">
        <v>298477</v>
      </c>
      <c r="J12" s="16">
        <v>407234</v>
      </c>
      <c r="K12" s="16">
        <v>860430</v>
      </c>
      <c r="L12" s="16">
        <v>1278414</v>
      </c>
      <c r="M12" s="16">
        <v>1653484</v>
      </c>
      <c r="N12" s="16">
        <v>1686874</v>
      </c>
      <c r="O12" s="16">
        <v>1746008</v>
      </c>
      <c r="P12" s="16">
        <v>1399117</v>
      </c>
      <c r="Q12" s="16">
        <v>950706</v>
      </c>
    </row>
    <row r="13" spans="1:17" ht="13.2" x14ac:dyDescent="0.25">
      <c r="D13" s="3" t="s">
        <v>26</v>
      </c>
      <c r="E13" s="7"/>
      <c r="F13" s="16">
        <v>-86.4</v>
      </c>
      <c r="G13" s="16">
        <v>-85.8</v>
      </c>
      <c r="H13" s="16">
        <v>-54.1</v>
      </c>
      <c r="I13" s="16">
        <v>137.4</v>
      </c>
      <c r="J13" s="16">
        <v>5</v>
      </c>
      <c r="K13" s="16">
        <v>5.7</v>
      </c>
      <c r="L13" s="16">
        <v>8.1999999999999993</v>
      </c>
      <c r="M13" s="16">
        <v>18.8</v>
      </c>
      <c r="N13" s="16">
        <v>23.2</v>
      </c>
      <c r="O13" s="16">
        <v>67</v>
      </c>
      <c r="P13" s="16">
        <v>312.89999999999998</v>
      </c>
      <c r="Q13" s="16">
        <v>334.4</v>
      </c>
    </row>
    <row r="14" spans="1:17" ht="13.2" x14ac:dyDescent="0.25">
      <c r="B14" s="9" t="s">
        <v>25</v>
      </c>
      <c r="C14" s="9" t="s">
        <v>27</v>
      </c>
      <c r="D14" s="3" t="s">
        <v>21</v>
      </c>
      <c r="E14" s="7">
        <f>SUM(F14:Q14)</f>
        <v>9444075</v>
      </c>
      <c r="F14" s="16">
        <v>196520</v>
      </c>
      <c r="G14" s="16">
        <v>216133</v>
      </c>
      <c r="H14" s="16">
        <v>298141</v>
      </c>
      <c r="I14" s="16">
        <v>263809</v>
      </c>
      <c r="J14" s="16">
        <v>365230</v>
      </c>
      <c r="K14" s="16">
        <v>776782</v>
      </c>
      <c r="L14" s="16">
        <v>1104300</v>
      </c>
      <c r="M14" s="16">
        <v>1419664</v>
      </c>
      <c r="N14" s="16">
        <v>1444966</v>
      </c>
      <c r="O14" s="16">
        <v>1462846</v>
      </c>
      <c r="P14" s="16">
        <v>1156886</v>
      </c>
      <c r="Q14" s="16">
        <v>738798</v>
      </c>
    </row>
    <row r="15" spans="1:17" ht="13.2" x14ac:dyDescent="0.25">
      <c r="C15" s="9" t="s">
        <v>28</v>
      </c>
      <c r="D15" s="3" t="s">
        <v>21</v>
      </c>
      <c r="E15" s="7">
        <f>SUM(F15:Q15)</f>
        <v>1636990</v>
      </c>
      <c r="F15" s="16">
        <v>25305</v>
      </c>
      <c r="G15" s="16">
        <v>26688</v>
      </c>
      <c r="H15" s="16">
        <v>37534</v>
      </c>
      <c r="I15" s="16">
        <v>34668</v>
      </c>
      <c r="J15" s="16">
        <v>42004</v>
      </c>
      <c r="K15" s="16">
        <v>83648</v>
      </c>
      <c r="L15" s="16">
        <v>174114</v>
      </c>
      <c r="M15" s="16">
        <v>233820</v>
      </c>
      <c r="N15" s="16">
        <v>241908</v>
      </c>
      <c r="O15" s="16">
        <v>283162</v>
      </c>
      <c r="P15" s="16">
        <v>242231</v>
      </c>
      <c r="Q15" s="16">
        <v>211908</v>
      </c>
    </row>
    <row r="16" spans="1:17" ht="13.2" x14ac:dyDescent="0.25">
      <c r="C16" s="9" t="s">
        <v>27</v>
      </c>
      <c r="D16" s="3" t="s">
        <v>26</v>
      </c>
      <c r="E16" s="7"/>
      <c r="F16" s="16">
        <v>-84.5</v>
      </c>
      <c r="G16" s="16">
        <v>-83.8</v>
      </c>
      <c r="H16" s="16">
        <v>-51.6</v>
      </c>
      <c r="I16" s="16">
        <v>132</v>
      </c>
      <c r="J16" s="16">
        <v>1.5</v>
      </c>
      <c r="K16" s="16">
        <v>6.6</v>
      </c>
      <c r="L16" s="16">
        <v>12.9</v>
      </c>
      <c r="M16" s="16">
        <v>23.4</v>
      </c>
      <c r="N16" s="16">
        <v>21.4</v>
      </c>
      <c r="O16" s="16">
        <v>53.3</v>
      </c>
      <c r="P16" s="16">
        <v>280.2</v>
      </c>
      <c r="Q16" s="16">
        <v>280.8</v>
      </c>
    </row>
    <row r="17" spans="1:17" ht="13.2" x14ac:dyDescent="0.25">
      <c r="C17" s="9" t="s">
        <v>28</v>
      </c>
      <c r="D17" s="3" t="s">
        <v>26</v>
      </c>
      <c r="E17" s="7"/>
      <c r="F17" s="16">
        <v>-93.1</v>
      </c>
      <c r="G17" s="16">
        <v>-93</v>
      </c>
      <c r="H17" s="16">
        <v>-67.5</v>
      </c>
      <c r="I17" s="16">
        <v>187.9</v>
      </c>
      <c r="J17" s="16">
        <v>50.9</v>
      </c>
      <c r="K17" s="16">
        <v>-1.9</v>
      </c>
      <c r="L17" s="16">
        <v>-14.5</v>
      </c>
      <c r="M17" s="16">
        <v>-3.1</v>
      </c>
      <c r="N17" s="16">
        <v>34.799999999999997</v>
      </c>
      <c r="O17" s="16">
        <v>209.2</v>
      </c>
      <c r="P17" s="16">
        <v>600.20000000000005</v>
      </c>
      <c r="Q17" s="16">
        <v>752.4</v>
      </c>
    </row>
    <row r="18" spans="1:17" ht="13.2" x14ac:dyDescent="0.25">
      <c r="B18" s="9" t="s">
        <v>29</v>
      </c>
      <c r="D18" s="3" t="s">
        <v>21</v>
      </c>
      <c r="E18" s="7">
        <f>SUM(F18:Q18)</f>
        <v>29608783</v>
      </c>
      <c r="F18" s="16">
        <v>898773</v>
      </c>
      <c r="G18" s="16">
        <v>983692</v>
      </c>
      <c r="H18" s="16">
        <v>1234976</v>
      </c>
      <c r="I18" s="16">
        <v>1117746</v>
      </c>
      <c r="J18" s="16">
        <v>1376210</v>
      </c>
      <c r="K18" s="16">
        <v>2381611</v>
      </c>
      <c r="L18" s="16">
        <v>3447397</v>
      </c>
      <c r="M18" s="16">
        <v>4172512</v>
      </c>
      <c r="N18" s="16">
        <v>3966486</v>
      </c>
      <c r="O18" s="16">
        <v>4263559</v>
      </c>
      <c r="P18" s="16">
        <v>3316158</v>
      </c>
      <c r="Q18" s="16">
        <v>2449663</v>
      </c>
    </row>
    <row r="19" spans="1:17" ht="13.2" x14ac:dyDescent="0.25">
      <c r="D19" s="3" t="s">
        <v>26</v>
      </c>
      <c r="E19" s="7"/>
      <c r="F19" s="16">
        <v>-75.2</v>
      </c>
      <c r="G19" s="16">
        <v>-74.3</v>
      </c>
      <c r="H19" s="16">
        <v>-37.4</v>
      </c>
      <c r="I19" s="16">
        <v>77.400000000000006</v>
      </c>
      <c r="J19" s="16">
        <v>10.5</v>
      </c>
      <c r="K19" s="16">
        <v>10.199999999999999</v>
      </c>
      <c r="L19" s="16">
        <v>9.8000000000000007</v>
      </c>
      <c r="M19" s="16">
        <v>19.8</v>
      </c>
      <c r="N19" s="16">
        <v>19.2</v>
      </c>
      <c r="O19" s="16">
        <v>47.8</v>
      </c>
      <c r="P19" s="16">
        <v>162.1</v>
      </c>
      <c r="Q19" s="16">
        <v>162.9</v>
      </c>
    </row>
    <row r="20" spans="1:17" ht="13.2" x14ac:dyDescent="0.25">
      <c r="B20" s="9" t="s">
        <v>29</v>
      </c>
      <c r="C20" s="9" t="s">
        <v>27</v>
      </c>
      <c r="D20" s="3" t="s">
        <v>21</v>
      </c>
      <c r="E20" s="7">
        <f>SUM(F20:Q20)</f>
        <v>25775734</v>
      </c>
      <c r="F20" s="16">
        <v>814590</v>
      </c>
      <c r="G20" s="16">
        <v>895487</v>
      </c>
      <c r="H20" s="16">
        <v>1119821</v>
      </c>
      <c r="I20" s="16">
        <v>1007720</v>
      </c>
      <c r="J20" s="16">
        <v>1253564</v>
      </c>
      <c r="K20" s="16">
        <v>2177822</v>
      </c>
      <c r="L20" s="16">
        <v>3021349</v>
      </c>
      <c r="M20" s="16">
        <v>3628881</v>
      </c>
      <c r="N20" s="16">
        <v>3431534</v>
      </c>
      <c r="O20" s="16">
        <v>3626962</v>
      </c>
      <c r="P20" s="16">
        <v>2794694</v>
      </c>
      <c r="Q20" s="16">
        <v>2003310</v>
      </c>
    </row>
    <row r="21" spans="1:17" ht="13.2" x14ac:dyDescent="0.25">
      <c r="C21" s="9" t="s">
        <v>28</v>
      </c>
      <c r="D21" s="3" t="s">
        <v>21</v>
      </c>
      <c r="E21" s="7">
        <f>SUM(F21:Q21)</f>
        <v>3833049</v>
      </c>
      <c r="F21" s="16">
        <v>84183</v>
      </c>
      <c r="G21" s="16">
        <v>88205</v>
      </c>
      <c r="H21" s="16">
        <v>115155</v>
      </c>
      <c r="I21" s="16">
        <v>110026</v>
      </c>
      <c r="J21" s="16">
        <v>122646</v>
      </c>
      <c r="K21" s="16">
        <v>203789</v>
      </c>
      <c r="L21" s="16">
        <v>426048</v>
      </c>
      <c r="M21" s="16">
        <v>543631</v>
      </c>
      <c r="N21" s="16">
        <v>534952</v>
      </c>
      <c r="O21" s="16">
        <v>636597</v>
      </c>
      <c r="P21" s="16">
        <v>521464</v>
      </c>
      <c r="Q21" s="16">
        <v>446353</v>
      </c>
    </row>
    <row r="22" spans="1:17" ht="13.2" x14ac:dyDescent="0.25">
      <c r="C22" s="9" t="s">
        <v>27</v>
      </c>
      <c r="D22" s="3" t="s">
        <v>26</v>
      </c>
      <c r="E22" s="7"/>
      <c r="F22" s="16">
        <v>-71.5</v>
      </c>
      <c r="G22" s="16">
        <v>-70.099999999999994</v>
      </c>
      <c r="H22" s="16">
        <v>-34.700000000000003</v>
      </c>
      <c r="I22" s="16">
        <v>73.8</v>
      </c>
      <c r="J22" s="16">
        <v>8.1999999999999993</v>
      </c>
      <c r="K22" s="16">
        <v>11.2</v>
      </c>
      <c r="L22" s="16">
        <v>14.2</v>
      </c>
      <c r="M22" s="16">
        <v>25.4</v>
      </c>
      <c r="N22" s="16">
        <v>17.8</v>
      </c>
      <c r="O22" s="16">
        <v>36.6</v>
      </c>
      <c r="P22" s="16">
        <v>142.4</v>
      </c>
      <c r="Q22" s="16">
        <v>136.4</v>
      </c>
    </row>
    <row r="23" spans="1:17" ht="13.2" x14ac:dyDescent="0.25">
      <c r="C23" s="9" t="s">
        <v>28</v>
      </c>
      <c r="D23" s="3" t="s">
        <v>26</v>
      </c>
      <c r="E23" s="7"/>
      <c r="F23" s="16">
        <v>-88.9</v>
      </c>
      <c r="G23" s="16">
        <v>-89.4</v>
      </c>
      <c r="H23" s="16">
        <v>-55.4</v>
      </c>
      <c r="I23" s="16">
        <v>118.9</v>
      </c>
      <c r="J23" s="16">
        <v>41</v>
      </c>
      <c r="K23" s="16">
        <v>-0.1</v>
      </c>
      <c r="L23" s="16">
        <v>-13.6</v>
      </c>
      <c r="M23" s="16">
        <v>-7.8</v>
      </c>
      <c r="N23" s="16">
        <v>29</v>
      </c>
      <c r="O23" s="16">
        <v>177.8</v>
      </c>
      <c r="P23" s="16">
        <v>365.1</v>
      </c>
      <c r="Q23" s="16">
        <v>428.7</v>
      </c>
    </row>
    <row r="24" spans="1:17" ht="13.2" x14ac:dyDescent="0.25">
      <c r="B24" s="9" t="s">
        <v>30</v>
      </c>
      <c r="D24" s="3" t="s">
        <v>21</v>
      </c>
      <c r="E24" s="8">
        <f>E18/E12</f>
        <v>2.6720160020720032</v>
      </c>
      <c r="F24" s="16">
        <v>4.0999999999999996</v>
      </c>
      <c r="G24" s="16">
        <v>4.0999999999999996</v>
      </c>
      <c r="H24" s="16">
        <v>3.7</v>
      </c>
      <c r="I24" s="16">
        <v>3.7</v>
      </c>
      <c r="J24" s="16">
        <v>3.4</v>
      </c>
      <c r="K24" s="16">
        <v>2.8</v>
      </c>
      <c r="L24" s="16">
        <v>2.7</v>
      </c>
      <c r="M24" s="16">
        <v>2.5</v>
      </c>
      <c r="N24" s="16">
        <v>2.4</v>
      </c>
      <c r="O24" s="16">
        <v>2.4</v>
      </c>
      <c r="P24" s="16">
        <v>2.4</v>
      </c>
      <c r="Q24" s="16">
        <v>2.6</v>
      </c>
    </row>
    <row r="25" spans="1:17" ht="13.2" x14ac:dyDescent="0.25">
      <c r="B25" s="9" t="s">
        <v>31</v>
      </c>
      <c r="D25" s="3" t="s">
        <v>32</v>
      </c>
      <c r="E25" s="7"/>
      <c r="F25" s="16">
        <v>11.8</v>
      </c>
      <c r="G25" s="16">
        <v>14.4</v>
      </c>
      <c r="H25" s="16">
        <v>15.2</v>
      </c>
      <c r="I25" s="16">
        <v>15.1</v>
      </c>
      <c r="J25" s="16">
        <v>16.2</v>
      </c>
      <c r="K25" s="16">
        <v>24.5</v>
      </c>
      <c r="L25" s="16">
        <v>33.4</v>
      </c>
      <c r="M25" s="16">
        <v>39.799999999999997</v>
      </c>
      <c r="N25" s="16">
        <v>40.1</v>
      </c>
      <c r="O25" s="16">
        <v>42.5</v>
      </c>
      <c r="P25" s="16">
        <v>35.299999999999997</v>
      </c>
      <c r="Q25" s="16">
        <v>26.3</v>
      </c>
    </row>
    <row r="26" spans="1:17" x14ac:dyDescent="0.3">
      <c r="A26" s="13" t="s">
        <v>33</v>
      </c>
      <c r="E26" s="7"/>
      <c r="F26" s="43"/>
      <c r="G26" s="43"/>
      <c r="H26" s="41"/>
      <c r="I26" s="41"/>
      <c r="J26" s="41"/>
      <c r="K26" s="41"/>
      <c r="L26" s="41"/>
      <c r="M26" s="41"/>
      <c r="N26" s="41"/>
      <c r="O26" s="41"/>
      <c r="P26" s="41"/>
      <c r="Q26" s="41"/>
    </row>
    <row r="27" spans="1:17" ht="13.2" x14ac:dyDescent="0.25">
      <c r="A27" s="9" t="s">
        <v>34</v>
      </c>
      <c r="B27" s="9" t="s">
        <v>20</v>
      </c>
      <c r="D27" s="3" t="s">
        <v>21</v>
      </c>
      <c r="E27" s="7"/>
      <c r="F27" s="16">
        <v>1947</v>
      </c>
      <c r="G27" s="16">
        <v>1948</v>
      </c>
      <c r="H27" s="16">
        <v>1942</v>
      </c>
      <c r="I27" s="16">
        <v>1937</v>
      </c>
      <c r="J27" s="16">
        <v>1943</v>
      </c>
      <c r="K27" s="16">
        <v>1946</v>
      </c>
      <c r="L27" s="16">
        <v>1939</v>
      </c>
      <c r="M27" s="16">
        <v>1943</v>
      </c>
      <c r="N27" s="16">
        <v>1943</v>
      </c>
      <c r="O27" s="16">
        <v>1934</v>
      </c>
      <c r="P27" s="16">
        <v>1936</v>
      </c>
      <c r="Q27" s="16">
        <v>1934</v>
      </c>
    </row>
    <row r="28" spans="1:17" ht="13.2" x14ac:dyDescent="0.25">
      <c r="B28" s="9" t="s">
        <v>22</v>
      </c>
      <c r="D28" s="3" t="s">
        <v>21</v>
      </c>
      <c r="E28" s="7"/>
      <c r="F28" s="16">
        <v>1649</v>
      </c>
      <c r="G28" s="16">
        <v>1592</v>
      </c>
      <c r="H28" s="16">
        <v>1668</v>
      </c>
      <c r="I28" s="16">
        <v>1625</v>
      </c>
      <c r="J28" s="16">
        <v>1663</v>
      </c>
      <c r="K28" s="16">
        <v>1799</v>
      </c>
      <c r="L28" s="16">
        <v>1824</v>
      </c>
      <c r="M28" s="16">
        <v>1837</v>
      </c>
      <c r="N28" s="16">
        <v>1860</v>
      </c>
      <c r="O28" s="16">
        <v>1850</v>
      </c>
      <c r="P28" s="16">
        <v>1852</v>
      </c>
      <c r="Q28" s="16">
        <v>1847</v>
      </c>
    </row>
    <row r="29" spans="1:17" ht="13.2" x14ac:dyDescent="0.25">
      <c r="B29" s="9" t="s">
        <v>23</v>
      </c>
      <c r="D29" s="3" t="s">
        <v>21</v>
      </c>
      <c r="E29" s="7"/>
      <c r="F29" s="16">
        <v>155623</v>
      </c>
      <c r="G29" s="16">
        <v>155222</v>
      </c>
      <c r="H29" s="16">
        <v>154990</v>
      </c>
      <c r="I29" s="16">
        <v>155023</v>
      </c>
      <c r="J29" s="16">
        <v>156287</v>
      </c>
      <c r="K29" s="16">
        <v>157198</v>
      </c>
      <c r="L29" s="16">
        <v>157233</v>
      </c>
      <c r="M29" s="16">
        <v>158425</v>
      </c>
      <c r="N29" s="16">
        <v>158707</v>
      </c>
      <c r="O29" s="16">
        <v>158204</v>
      </c>
      <c r="P29" s="16">
        <v>158528</v>
      </c>
      <c r="Q29" s="16">
        <v>158599</v>
      </c>
    </row>
    <row r="30" spans="1:17" ht="13.2" x14ac:dyDescent="0.25">
      <c r="B30" s="9" t="s">
        <v>24</v>
      </c>
      <c r="D30" s="3" t="s">
        <v>21</v>
      </c>
      <c r="E30" s="7"/>
      <c r="F30" s="16">
        <v>125970</v>
      </c>
      <c r="G30" s="16">
        <v>121028</v>
      </c>
      <c r="H30" s="16">
        <v>131179</v>
      </c>
      <c r="I30" s="16">
        <v>126996</v>
      </c>
      <c r="J30" s="16">
        <v>131195</v>
      </c>
      <c r="K30" s="16">
        <v>140838</v>
      </c>
      <c r="L30" s="16">
        <v>145950</v>
      </c>
      <c r="M30" s="16">
        <v>149147</v>
      </c>
      <c r="N30" s="16">
        <v>151921</v>
      </c>
      <c r="O30" s="16">
        <v>150693</v>
      </c>
      <c r="P30" s="16">
        <v>151869</v>
      </c>
      <c r="Q30" s="16">
        <v>150849</v>
      </c>
    </row>
    <row r="31" spans="1:17" ht="13.2" x14ac:dyDescent="0.25">
      <c r="B31" s="9" t="s">
        <v>25</v>
      </c>
      <c r="D31" s="3" t="s">
        <v>21</v>
      </c>
      <c r="E31" s="7">
        <f>SUM(F31:Q31)</f>
        <v>6273175</v>
      </c>
      <c r="F31" s="16">
        <v>130536</v>
      </c>
      <c r="G31" s="16">
        <v>143694</v>
      </c>
      <c r="H31" s="16">
        <v>199744</v>
      </c>
      <c r="I31" s="16">
        <v>176035</v>
      </c>
      <c r="J31" s="16">
        <v>223936</v>
      </c>
      <c r="K31" s="16">
        <v>443473</v>
      </c>
      <c r="L31" s="16">
        <v>688317</v>
      </c>
      <c r="M31" s="16">
        <v>922835</v>
      </c>
      <c r="N31" s="16">
        <v>939992</v>
      </c>
      <c r="O31" s="16">
        <v>1001101</v>
      </c>
      <c r="P31" s="16">
        <v>827440</v>
      </c>
      <c r="Q31" s="16">
        <v>576072</v>
      </c>
    </row>
    <row r="32" spans="1:17" ht="13.2" x14ac:dyDescent="0.25">
      <c r="D32" s="3" t="s">
        <v>26</v>
      </c>
      <c r="E32" s="7"/>
      <c r="F32" s="16">
        <v>-86.6</v>
      </c>
      <c r="G32" s="16">
        <v>-85.9</v>
      </c>
      <c r="H32" s="16">
        <v>-49.9</v>
      </c>
      <c r="I32" s="16">
        <v>178</v>
      </c>
      <c r="J32" s="16">
        <v>22.9</v>
      </c>
      <c r="K32" s="16">
        <v>8</v>
      </c>
      <c r="L32" s="16">
        <v>10.5</v>
      </c>
      <c r="M32" s="16">
        <v>22.2</v>
      </c>
      <c r="N32" s="16">
        <v>24.3</v>
      </c>
      <c r="O32" s="16">
        <v>75</v>
      </c>
      <c r="P32" s="16">
        <v>321.8</v>
      </c>
      <c r="Q32" s="16">
        <v>348.8</v>
      </c>
    </row>
    <row r="33" spans="1:17" ht="13.2" x14ac:dyDescent="0.25">
      <c r="B33" s="9" t="s">
        <v>25</v>
      </c>
      <c r="C33" s="9" t="s">
        <v>27</v>
      </c>
      <c r="D33" s="3" t="s">
        <v>21</v>
      </c>
      <c r="E33" s="7">
        <f>SUM(F33:Q33)</f>
        <v>5201995</v>
      </c>
      <c r="F33" s="16">
        <v>113966</v>
      </c>
      <c r="G33" s="16">
        <v>125605</v>
      </c>
      <c r="H33" s="16">
        <v>173785</v>
      </c>
      <c r="I33" s="16">
        <v>151567</v>
      </c>
      <c r="J33" s="16">
        <v>194640</v>
      </c>
      <c r="K33" s="16">
        <v>389867</v>
      </c>
      <c r="L33" s="16">
        <v>579311</v>
      </c>
      <c r="M33" s="16">
        <v>772262</v>
      </c>
      <c r="N33" s="16">
        <v>783764</v>
      </c>
      <c r="O33" s="16">
        <v>813644</v>
      </c>
      <c r="P33" s="16">
        <v>665599</v>
      </c>
      <c r="Q33" s="16">
        <v>437985</v>
      </c>
    </row>
    <row r="34" spans="1:17" ht="13.2" x14ac:dyDescent="0.25">
      <c r="C34" s="9" t="s">
        <v>28</v>
      </c>
      <c r="D34" s="3" t="s">
        <v>21</v>
      </c>
      <c r="E34" s="7">
        <f>SUM(F34:Q34)</f>
        <v>1071180</v>
      </c>
      <c r="F34" s="16">
        <v>16570</v>
      </c>
      <c r="G34" s="16">
        <v>18089</v>
      </c>
      <c r="H34" s="16">
        <v>25959</v>
      </c>
      <c r="I34" s="16">
        <v>24468</v>
      </c>
      <c r="J34" s="16">
        <v>29296</v>
      </c>
      <c r="K34" s="16">
        <v>53606</v>
      </c>
      <c r="L34" s="16">
        <v>109006</v>
      </c>
      <c r="M34" s="16">
        <v>150573</v>
      </c>
      <c r="N34" s="16">
        <v>156228</v>
      </c>
      <c r="O34" s="16">
        <v>187457</v>
      </c>
      <c r="P34" s="16">
        <v>161841</v>
      </c>
      <c r="Q34" s="16">
        <v>138087</v>
      </c>
    </row>
    <row r="35" spans="1:17" ht="13.2" x14ac:dyDescent="0.25">
      <c r="C35" s="9" t="s">
        <v>27</v>
      </c>
      <c r="D35" s="3" t="s">
        <v>26</v>
      </c>
      <c r="E35" s="7"/>
      <c r="F35" s="16">
        <v>-84.5</v>
      </c>
      <c r="G35" s="16">
        <v>-83.7</v>
      </c>
      <c r="H35" s="16">
        <v>-46.9</v>
      </c>
      <c r="I35" s="16">
        <v>169.7</v>
      </c>
      <c r="J35" s="16">
        <v>18.100000000000001</v>
      </c>
      <c r="K35" s="16">
        <v>8.5</v>
      </c>
      <c r="L35" s="16">
        <v>15</v>
      </c>
      <c r="M35" s="16">
        <v>27.2</v>
      </c>
      <c r="N35" s="16">
        <v>21.8</v>
      </c>
      <c r="O35" s="16">
        <v>59.2</v>
      </c>
      <c r="P35" s="16">
        <v>287.8</v>
      </c>
      <c r="Q35" s="16">
        <v>294.60000000000002</v>
      </c>
    </row>
    <row r="36" spans="1:17" ht="13.2" x14ac:dyDescent="0.25">
      <c r="C36" s="9" t="s">
        <v>28</v>
      </c>
      <c r="D36" s="3" t="s">
        <v>26</v>
      </c>
      <c r="E36" s="7"/>
      <c r="F36" s="16">
        <v>-93.2</v>
      </c>
      <c r="G36" s="16">
        <v>-92.6</v>
      </c>
      <c r="H36" s="16">
        <v>-63.5</v>
      </c>
      <c r="I36" s="16">
        <v>243.6</v>
      </c>
      <c r="J36" s="16">
        <v>68.5</v>
      </c>
      <c r="K36" s="16">
        <v>4.0999999999999996</v>
      </c>
      <c r="L36" s="16">
        <v>-8.6</v>
      </c>
      <c r="M36" s="16">
        <v>1.7</v>
      </c>
      <c r="N36" s="16">
        <v>38.9</v>
      </c>
      <c r="O36" s="16">
        <v>208.4</v>
      </c>
      <c r="P36" s="16">
        <v>559.1</v>
      </c>
      <c r="Q36" s="16">
        <v>695.9</v>
      </c>
    </row>
    <row r="37" spans="1:17" ht="13.2" x14ac:dyDescent="0.25">
      <c r="B37" s="9" t="s">
        <v>29</v>
      </c>
      <c r="D37" s="3" t="s">
        <v>21</v>
      </c>
      <c r="E37" s="7">
        <f>SUM(F37:Q37)</f>
        <v>11796032</v>
      </c>
      <c r="F37" s="16">
        <v>282769</v>
      </c>
      <c r="G37" s="16">
        <v>319921</v>
      </c>
      <c r="H37" s="16">
        <v>416106</v>
      </c>
      <c r="I37" s="16">
        <v>362666</v>
      </c>
      <c r="J37" s="16">
        <v>432827</v>
      </c>
      <c r="K37" s="16">
        <v>845666</v>
      </c>
      <c r="L37" s="16">
        <v>1310597</v>
      </c>
      <c r="M37" s="16">
        <v>1722357</v>
      </c>
      <c r="N37" s="16">
        <v>1708532</v>
      </c>
      <c r="O37" s="16">
        <v>1847032</v>
      </c>
      <c r="P37" s="16">
        <v>1465933</v>
      </c>
      <c r="Q37" s="16">
        <v>1081626</v>
      </c>
    </row>
    <row r="38" spans="1:17" ht="13.2" x14ac:dyDescent="0.25">
      <c r="D38" s="3" t="s">
        <v>26</v>
      </c>
      <c r="E38" s="7"/>
      <c r="F38" s="16">
        <v>-82.9</v>
      </c>
      <c r="G38" s="16">
        <v>-81.400000000000006</v>
      </c>
      <c r="H38" s="16">
        <v>-41.5</v>
      </c>
      <c r="I38" s="16">
        <v>124.5</v>
      </c>
      <c r="J38" s="16">
        <v>14.4</v>
      </c>
      <c r="K38" s="16">
        <v>11</v>
      </c>
      <c r="L38" s="16">
        <v>13.9</v>
      </c>
      <c r="M38" s="16">
        <v>24.1</v>
      </c>
      <c r="N38" s="16">
        <v>23</v>
      </c>
      <c r="O38" s="16">
        <v>69.8</v>
      </c>
      <c r="P38" s="16">
        <v>255</v>
      </c>
      <c r="Q38" s="16">
        <v>276.3</v>
      </c>
    </row>
    <row r="39" spans="1:17" ht="13.2" x14ac:dyDescent="0.25">
      <c r="B39" s="9" t="s">
        <v>29</v>
      </c>
      <c r="C39" s="9" t="s">
        <v>27</v>
      </c>
      <c r="D39" s="3" t="s">
        <v>21</v>
      </c>
      <c r="E39" s="7">
        <f>SUM(F39:Q39)</f>
        <v>9667817</v>
      </c>
      <c r="F39" s="16">
        <v>241928</v>
      </c>
      <c r="G39" s="16">
        <v>277751</v>
      </c>
      <c r="H39" s="16">
        <v>360660</v>
      </c>
      <c r="I39" s="16">
        <v>310451</v>
      </c>
      <c r="J39" s="16">
        <v>373273</v>
      </c>
      <c r="K39" s="16">
        <v>740054</v>
      </c>
      <c r="L39" s="16">
        <v>1092945</v>
      </c>
      <c r="M39" s="16">
        <v>1428018</v>
      </c>
      <c r="N39" s="16">
        <v>1400199</v>
      </c>
      <c r="O39" s="16">
        <v>1467542</v>
      </c>
      <c r="P39" s="16">
        <v>1156305</v>
      </c>
      <c r="Q39" s="16">
        <v>818691</v>
      </c>
    </row>
    <row r="40" spans="1:17" ht="13.2" x14ac:dyDescent="0.25">
      <c r="C40" s="9" t="s">
        <v>28</v>
      </c>
      <c r="D40" s="3" t="s">
        <v>21</v>
      </c>
      <c r="E40" s="7">
        <f>SUM(F40:Q40)</f>
        <v>2128215</v>
      </c>
      <c r="F40" s="16">
        <v>40841</v>
      </c>
      <c r="G40" s="16">
        <v>42170</v>
      </c>
      <c r="H40" s="16">
        <v>55446</v>
      </c>
      <c r="I40" s="16">
        <v>52215</v>
      </c>
      <c r="J40" s="16">
        <v>59554</v>
      </c>
      <c r="K40" s="16">
        <v>105612</v>
      </c>
      <c r="L40" s="16">
        <v>217652</v>
      </c>
      <c r="M40" s="16">
        <v>294339</v>
      </c>
      <c r="N40" s="16">
        <v>308333</v>
      </c>
      <c r="O40" s="16">
        <v>379490</v>
      </c>
      <c r="P40" s="16">
        <v>309628</v>
      </c>
      <c r="Q40" s="16">
        <v>262935</v>
      </c>
    </row>
    <row r="41" spans="1:17" ht="13.2" x14ac:dyDescent="0.25">
      <c r="C41" s="9" t="s">
        <v>27</v>
      </c>
      <c r="D41" s="3" t="s">
        <v>26</v>
      </c>
      <c r="E41" s="7"/>
      <c r="F41" s="16">
        <v>-79.900000000000006</v>
      </c>
      <c r="G41" s="16">
        <v>-78.099999999999994</v>
      </c>
      <c r="H41" s="16">
        <v>-37.299999999999997</v>
      </c>
      <c r="I41" s="16">
        <v>119.8</v>
      </c>
      <c r="J41" s="16">
        <v>11</v>
      </c>
      <c r="K41" s="16">
        <v>12.2</v>
      </c>
      <c r="L41" s="16">
        <v>18.7</v>
      </c>
      <c r="M41" s="16">
        <v>29.9</v>
      </c>
      <c r="N41" s="16">
        <v>20.100000000000001</v>
      </c>
      <c r="O41" s="16">
        <v>53</v>
      </c>
      <c r="P41" s="16">
        <v>225.6</v>
      </c>
      <c r="Q41" s="16">
        <v>238.3</v>
      </c>
    </row>
    <row r="42" spans="1:17" ht="13.2" x14ac:dyDescent="0.25">
      <c r="C42" s="9" t="s">
        <v>28</v>
      </c>
      <c r="D42" s="3" t="s">
        <v>26</v>
      </c>
      <c r="E42" s="7"/>
      <c r="F42" s="16">
        <v>-90.9</v>
      </c>
      <c r="G42" s="16">
        <v>-90.8</v>
      </c>
      <c r="H42" s="16">
        <v>-59.2</v>
      </c>
      <c r="I42" s="16">
        <v>157.5</v>
      </c>
      <c r="J42" s="16">
        <v>41.8</v>
      </c>
      <c r="K42" s="16">
        <v>3.1</v>
      </c>
      <c r="L42" s="16">
        <v>-5.2</v>
      </c>
      <c r="M42" s="16">
        <v>2</v>
      </c>
      <c r="N42" s="16">
        <v>38.299999999999997</v>
      </c>
      <c r="O42" s="16">
        <v>195</v>
      </c>
      <c r="P42" s="16">
        <v>435.6</v>
      </c>
      <c r="Q42" s="16">
        <v>479.3</v>
      </c>
    </row>
    <row r="43" spans="1:17" ht="13.2" x14ac:dyDescent="0.25">
      <c r="B43" s="9" t="s">
        <v>30</v>
      </c>
      <c r="D43" s="3" t="s">
        <v>21</v>
      </c>
      <c r="E43" s="7"/>
      <c r="F43" s="16">
        <v>2.2000000000000002</v>
      </c>
      <c r="G43" s="16">
        <v>2.2000000000000002</v>
      </c>
      <c r="H43" s="16">
        <v>2.1</v>
      </c>
      <c r="I43" s="16">
        <v>2.1</v>
      </c>
      <c r="J43" s="16">
        <v>1.9</v>
      </c>
      <c r="K43" s="16">
        <v>1.9</v>
      </c>
      <c r="L43" s="16">
        <v>1.9</v>
      </c>
      <c r="M43" s="16">
        <v>1.9</v>
      </c>
      <c r="N43" s="16">
        <v>1.8</v>
      </c>
      <c r="O43" s="16">
        <v>1.8</v>
      </c>
      <c r="P43" s="16">
        <v>1.8</v>
      </c>
      <c r="Q43" s="16">
        <v>1.9</v>
      </c>
    </row>
    <row r="44" spans="1:17" ht="13.2" x14ac:dyDescent="0.25">
      <c r="B44" s="9" t="s">
        <v>31</v>
      </c>
      <c r="D44" s="3" t="s">
        <v>32</v>
      </c>
      <c r="E44" s="7"/>
      <c r="F44" s="16">
        <v>7.7</v>
      </c>
      <c r="G44" s="16">
        <v>9.6</v>
      </c>
      <c r="H44" s="16">
        <v>10.4</v>
      </c>
      <c r="I44" s="16">
        <v>9.6999999999999993</v>
      </c>
      <c r="J44" s="16">
        <v>11</v>
      </c>
      <c r="K44" s="16">
        <v>20.3</v>
      </c>
      <c r="L44" s="16">
        <v>29.4</v>
      </c>
      <c r="M44" s="16">
        <v>37.4</v>
      </c>
      <c r="N44" s="16">
        <v>37.6</v>
      </c>
      <c r="O44" s="16">
        <v>39.6</v>
      </c>
      <c r="P44" s="16">
        <v>32.4</v>
      </c>
      <c r="Q44" s="16">
        <v>24.3</v>
      </c>
    </row>
    <row r="45" spans="1:17" ht="13.2" x14ac:dyDescent="0.25">
      <c r="A45" s="9" t="s">
        <v>35</v>
      </c>
      <c r="B45" s="9" t="s">
        <v>20</v>
      </c>
      <c r="D45" s="3" t="s">
        <v>21</v>
      </c>
      <c r="E45" s="7"/>
      <c r="F45" s="16">
        <v>323</v>
      </c>
      <c r="G45" s="16">
        <v>323</v>
      </c>
      <c r="H45" s="16">
        <v>324</v>
      </c>
      <c r="I45" s="16">
        <v>321</v>
      </c>
      <c r="J45" s="16">
        <v>321</v>
      </c>
      <c r="K45" s="16">
        <v>320</v>
      </c>
      <c r="L45" s="16">
        <v>319</v>
      </c>
      <c r="M45" s="16">
        <v>317</v>
      </c>
      <c r="N45" s="16">
        <v>318</v>
      </c>
      <c r="O45" s="16">
        <v>318</v>
      </c>
      <c r="P45" s="16">
        <v>315</v>
      </c>
      <c r="Q45" s="16">
        <v>315</v>
      </c>
    </row>
    <row r="46" spans="1:17" ht="13.2" x14ac:dyDescent="0.25">
      <c r="B46" s="9" t="s">
        <v>22</v>
      </c>
      <c r="D46" s="3" t="s">
        <v>21</v>
      </c>
      <c r="E46" s="7"/>
      <c r="F46" s="16">
        <v>261</v>
      </c>
      <c r="G46" s="16">
        <v>266</v>
      </c>
      <c r="H46" s="16">
        <v>273</v>
      </c>
      <c r="I46" s="16">
        <v>273</v>
      </c>
      <c r="J46" s="16">
        <v>281</v>
      </c>
      <c r="K46" s="16">
        <v>303</v>
      </c>
      <c r="L46" s="16">
        <v>308</v>
      </c>
      <c r="M46" s="16">
        <v>306</v>
      </c>
      <c r="N46" s="16">
        <v>307</v>
      </c>
      <c r="O46" s="16">
        <v>306</v>
      </c>
      <c r="P46" s="16">
        <v>301</v>
      </c>
      <c r="Q46" s="16">
        <v>302</v>
      </c>
    </row>
    <row r="47" spans="1:17" ht="13.2" x14ac:dyDescent="0.25">
      <c r="B47" s="9" t="s">
        <v>23</v>
      </c>
      <c r="D47" s="3" t="s">
        <v>21</v>
      </c>
      <c r="E47" s="7"/>
      <c r="F47" s="16">
        <v>6624</v>
      </c>
      <c r="G47" s="16">
        <v>6618</v>
      </c>
      <c r="H47" s="16">
        <v>6637</v>
      </c>
      <c r="I47" s="16">
        <v>6586</v>
      </c>
      <c r="J47" s="16">
        <v>6583</v>
      </c>
      <c r="K47" s="16">
        <v>6568</v>
      </c>
      <c r="L47" s="16">
        <v>6524</v>
      </c>
      <c r="M47" s="16">
        <v>6471</v>
      </c>
      <c r="N47" s="16">
        <v>6482</v>
      </c>
      <c r="O47" s="16">
        <v>6487</v>
      </c>
      <c r="P47" s="16">
        <v>6445</v>
      </c>
      <c r="Q47" s="16">
        <v>6441</v>
      </c>
    </row>
    <row r="48" spans="1:17" ht="13.2" x14ac:dyDescent="0.25">
      <c r="B48" s="9" t="s">
        <v>24</v>
      </c>
      <c r="D48" s="3" t="s">
        <v>21</v>
      </c>
      <c r="E48" s="7"/>
      <c r="F48" s="16">
        <v>5250</v>
      </c>
      <c r="G48" s="16">
        <v>5340</v>
      </c>
      <c r="H48" s="16">
        <v>5413</v>
      </c>
      <c r="I48" s="16">
        <v>5495</v>
      </c>
      <c r="J48" s="16">
        <v>5683</v>
      </c>
      <c r="K48" s="16">
        <v>6097</v>
      </c>
      <c r="L48" s="16">
        <v>6195</v>
      </c>
      <c r="M48" s="16">
        <v>6125</v>
      </c>
      <c r="N48" s="16">
        <v>6146</v>
      </c>
      <c r="O48" s="16">
        <v>6126</v>
      </c>
      <c r="P48" s="16">
        <v>6050</v>
      </c>
      <c r="Q48" s="16">
        <v>6064</v>
      </c>
    </row>
    <row r="49" spans="1:17" ht="13.2" x14ac:dyDescent="0.25">
      <c r="B49" s="9" t="s">
        <v>25</v>
      </c>
      <c r="D49" s="3" t="s">
        <v>21</v>
      </c>
      <c r="E49" s="7">
        <f>SUM(F49:Q49)</f>
        <v>171791</v>
      </c>
      <c r="F49" s="16">
        <v>4753</v>
      </c>
      <c r="G49" s="16">
        <v>5670</v>
      </c>
      <c r="H49" s="16">
        <v>7409</v>
      </c>
      <c r="I49" s="16">
        <v>6443</v>
      </c>
      <c r="J49" s="16">
        <v>8348</v>
      </c>
      <c r="K49" s="16">
        <v>15187</v>
      </c>
      <c r="L49" s="16">
        <v>20571</v>
      </c>
      <c r="M49" s="16">
        <v>25608</v>
      </c>
      <c r="N49" s="16">
        <v>25735</v>
      </c>
      <c r="O49" s="16">
        <v>23291</v>
      </c>
      <c r="P49" s="16">
        <v>16479</v>
      </c>
      <c r="Q49" s="16">
        <v>12297</v>
      </c>
    </row>
    <row r="50" spans="1:17" ht="13.2" x14ac:dyDescent="0.25">
      <c r="D50" s="3" t="s">
        <v>26</v>
      </c>
      <c r="E50" s="7"/>
      <c r="F50" s="16">
        <v>-72.099999999999994</v>
      </c>
      <c r="G50" s="16">
        <v>-71.3</v>
      </c>
      <c r="H50" s="16">
        <v>-17.7</v>
      </c>
      <c r="I50" s="16">
        <v>64.8</v>
      </c>
      <c r="J50" s="16">
        <v>-10</v>
      </c>
      <c r="K50" s="16">
        <v>-11</v>
      </c>
      <c r="L50" s="16">
        <v>-2.9</v>
      </c>
      <c r="M50" s="16">
        <v>9</v>
      </c>
      <c r="N50" s="16">
        <v>11.8</v>
      </c>
      <c r="O50" s="16">
        <v>35.6</v>
      </c>
      <c r="P50" s="16">
        <v>167.4</v>
      </c>
      <c r="Q50" s="16">
        <v>189.1</v>
      </c>
    </row>
    <row r="51" spans="1:17" ht="13.2" x14ac:dyDescent="0.25">
      <c r="B51" s="9" t="s">
        <v>25</v>
      </c>
      <c r="C51" s="9" t="s">
        <v>27</v>
      </c>
      <c r="D51" s="3" t="s">
        <v>21</v>
      </c>
      <c r="E51" s="7">
        <f>SUM(F51:Q51)</f>
        <v>152578</v>
      </c>
      <c r="F51" s="16">
        <v>3964</v>
      </c>
      <c r="G51" s="16">
        <v>4921</v>
      </c>
      <c r="H51" s="16">
        <v>6511</v>
      </c>
      <c r="I51" s="16">
        <v>5523</v>
      </c>
      <c r="J51" s="16">
        <v>7846</v>
      </c>
      <c r="K51" s="16">
        <v>14001</v>
      </c>
      <c r="L51" s="16">
        <v>18586</v>
      </c>
      <c r="M51" s="16">
        <v>22650</v>
      </c>
      <c r="N51" s="16">
        <v>22659</v>
      </c>
      <c r="O51" s="16">
        <v>20507</v>
      </c>
      <c r="P51" s="16">
        <v>14580</v>
      </c>
      <c r="Q51" s="16">
        <v>10830</v>
      </c>
    </row>
    <row r="52" spans="1:17" ht="13.2" x14ac:dyDescent="0.25">
      <c r="C52" s="9" t="s">
        <v>28</v>
      </c>
      <c r="D52" s="3" t="s">
        <v>21</v>
      </c>
      <c r="E52" s="7">
        <f>SUM(F52:Q52)</f>
        <v>19213</v>
      </c>
      <c r="F52" s="16">
        <v>789</v>
      </c>
      <c r="G52" s="16">
        <v>749</v>
      </c>
      <c r="H52" s="16">
        <v>898</v>
      </c>
      <c r="I52" s="16">
        <v>920</v>
      </c>
      <c r="J52" s="16">
        <v>502</v>
      </c>
      <c r="K52" s="16">
        <v>1186</v>
      </c>
      <c r="L52" s="16">
        <v>1985</v>
      </c>
      <c r="M52" s="16">
        <v>2958</v>
      </c>
      <c r="N52" s="16">
        <v>3076</v>
      </c>
      <c r="O52" s="16">
        <v>2784</v>
      </c>
      <c r="P52" s="16">
        <v>1899</v>
      </c>
      <c r="Q52" s="16">
        <v>1467</v>
      </c>
    </row>
    <row r="53" spans="1:17" ht="13.2" x14ac:dyDescent="0.25">
      <c r="C53" s="9" t="s">
        <v>27</v>
      </c>
      <c r="D53" s="3" t="s">
        <v>26</v>
      </c>
      <c r="E53" s="7"/>
      <c r="F53" s="16">
        <v>-73.3</v>
      </c>
      <c r="G53" s="16">
        <v>-70.400000000000006</v>
      </c>
      <c r="H53" s="16">
        <v>-20.5</v>
      </c>
      <c r="I53" s="16">
        <v>50</v>
      </c>
      <c r="J53" s="16">
        <v>-11.2</v>
      </c>
      <c r="K53" s="16">
        <v>-11.2</v>
      </c>
      <c r="L53" s="16">
        <v>0.1</v>
      </c>
      <c r="M53" s="16">
        <v>7.4</v>
      </c>
      <c r="N53" s="16">
        <v>7.5</v>
      </c>
      <c r="O53" s="16">
        <v>27.7</v>
      </c>
      <c r="P53" s="16">
        <v>157.4</v>
      </c>
      <c r="Q53" s="16">
        <v>183</v>
      </c>
    </row>
    <row r="54" spans="1:17" ht="13.2" x14ac:dyDescent="0.25">
      <c r="C54" s="9" t="s">
        <v>28</v>
      </c>
      <c r="D54" s="3" t="s">
        <v>26</v>
      </c>
      <c r="E54" s="7"/>
      <c r="F54" s="16">
        <v>-64.099999999999994</v>
      </c>
      <c r="G54" s="16">
        <v>-76.099999999999994</v>
      </c>
      <c r="H54" s="16">
        <v>10.6</v>
      </c>
      <c r="I54" s="16">
        <v>305.3</v>
      </c>
      <c r="J54" s="16">
        <v>14.4</v>
      </c>
      <c r="K54" s="16">
        <v>-8.8000000000000007</v>
      </c>
      <c r="L54" s="16">
        <v>-24.1</v>
      </c>
      <c r="M54" s="16">
        <v>23.2</v>
      </c>
      <c r="N54" s="16">
        <v>59</v>
      </c>
      <c r="O54" s="16">
        <v>151</v>
      </c>
      <c r="P54" s="16">
        <v>281.3</v>
      </c>
      <c r="Q54" s="16">
        <v>243.6</v>
      </c>
    </row>
    <row r="55" spans="1:17" ht="13.2" x14ac:dyDescent="0.25">
      <c r="B55" s="9" t="s">
        <v>29</v>
      </c>
      <c r="D55" s="3" t="s">
        <v>21</v>
      </c>
      <c r="E55" s="7">
        <f>SUM(F55:Q55)</f>
        <v>400070</v>
      </c>
      <c r="F55" s="16">
        <v>13738</v>
      </c>
      <c r="G55" s="16">
        <v>14741</v>
      </c>
      <c r="H55" s="16">
        <v>19628</v>
      </c>
      <c r="I55" s="16">
        <v>16902</v>
      </c>
      <c r="J55" s="16">
        <v>19773</v>
      </c>
      <c r="K55" s="16">
        <v>35981</v>
      </c>
      <c r="L55" s="16">
        <v>48048</v>
      </c>
      <c r="M55" s="16">
        <v>58181</v>
      </c>
      <c r="N55" s="16">
        <v>56932</v>
      </c>
      <c r="O55" s="16">
        <v>51760</v>
      </c>
      <c r="P55" s="16">
        <v>36028</v>
      </c>
      <c r="Q55" s="16">
        <v>28358</v>
      </c>
    </row>
    <row r="56" spans="1:17" ht="13.2" x14ac:dyDescent="0.25">
      <c r="D56" s="3" t="s">
        <v>26</v>
      </c>
      <c r="E56" s="7"/>
      <c r="F56" s="16">
        <v>-63.3</v>
      </c>
      <c r="G56" s="16">
        <v>-66.8</v>
      </c>
      <c r="H56" s="16">
        <v>-7.6</v>
      </c>
      <c r="I56" s="16">
        <v>57.6</v>
      </c>
      <c r="J56" s="16">
        <v>-10.7</v>
      </c>
      <c r="K56" s="16">
        <v>-7.9</v>
      </c>
      <c r="L56" s="16">
        <v>-2.4</v>
      </c>
      <c r="M56" s="16">
        <v>9.5</v>
      </c>
      <c r="N56" s="16">
        <v>10.4</v>
      </c>
      <c r="O56" s="16">
        <v>18.899999999999999</v>
      </c>
      <c r="P56" s="16">
        <v>105.4</v>
      </c>
      <c r="Q56" s="16">
        <v>135.6</v>
      </c>
    </row>
    <row r="57" spans="1:17" ht="13.2" x14ac:dyDescent="0.25">
      <c r="B57" s="9" t="s">
        <v>29</v>
      </c>
      <c r="C57" s="9" t="s">
        <v>27</v>
      </c>
      <c r="D57" s="3" t="s">
        <v>21</v>
      </c>
      <c r="E57" s="7">
        <f>SUM(F57:Q57)</f>
        <v>347117</v>
      </c>
      <c r="F57" s="16">
        <v>11221</v>
      </c>
      <c r="G57" s="16">
        <v>12313</v>
      </c>
      <c r="H57" s="16">
        <v>16707</v>
      </c>
      <c r="I57" s="16">
        <v>14211</v>
      </c>
      <c r="J57" s="16">
        <v>17440</v>
      </c>
      <c r="K57" s="16">
        <v>32371</v>
      </c>
      <c r="L57" s="16">
        <v>42712</v>
      </c>
      <c r="M57" s="16">
        <v>50603</v>
      </c>
      <c r="N57" s="16">
        <v>49317</v>
      </c>
      <c r="O57" s="16">
        <v>44968</v>
      </c>
      <c r="P57" s="16">
        <v>31054</v>
      </c>
      <c r="Q57" s="16">
        <v>24200</v>
      </c>
    </row>
    <row r="58" spans="1:17" ht="13.2" x14ac:dyDescent="0.25">
      <c r="C58" s="9" t="s">
        <v>28</v>
      </c>
      <c r="D58" s="3" t="s">
        <v>21</v>
      </c>
      <c r="E58" s="7">
        <f>SUM(F58:Q58)</f>
        <v>52953</v>
      </c>
      <c r="F58" s="16">
        <v>2517</v>
      </c>
      <c r="G58" s="16">
        <v>2428</v>
      </c>
      <c r="H58" s="16">
        <v>2921</v>
      </c>
      <c r="I58" s="16">
        <v>2691</v>
      </c>
      <c r="J58" s="16">
        <v>2333</v>
      </c>
      <c r="K58" s="16">
        <v>3610</v>
      </c>
      <c r="L58" s="16">
        <v>5336</v>
      </c>
      <c r="M58" s="16">
        <v>7578</v>
      </c>
      <c r="N58" s="16">
        <v>7615</v>
      </c>
      <c r="O58" s="16">
        <v>6792</v>
      </c>
      <c r="P58" s="16">
        <v>4974</v>
      </c>
      <c r="Q58" s="16">
        <v>4158</v>
      </c>
    </row>
    <row r="59" spans="1:17" ht="13.2" x14ac:dyDescent="0.25">
      <c r="C59" s="9" t="s">
        <v>27</v>
      </c>
      <c r="D59" s="3" t="s">
        <v>26</v>
      </c>
      <c r="E59" s="7"/>
      <c r="F59" s="16">
        <v>-64.3</v>
      </c>
      <c r="G59" s="16">
        <v>-65.599999999999994</v>
      </c>
      <c r="H59" s="16">
        <v>-10.6</v>
      </c>
      <c r="I59" s="16">
        <v>47.9</v>
      </c>
      <c r="J59" s="16">
        <v>-14</v>
      </c>
      <c r="K59" s="16">
        <v>-5</v>
      </c>
      <c r="L59" s="16">
        <v>3.4</v>
      </c>
      <c r="M59" s="16">
        <v>9.3000000000000007</v>
      </c>
      <c r="N59" s="16">
        <v>8</v>
      </c>
      <c r="O59" s="16">
        <v>13</v>
      </c>
      <c r="P59" s="16">
        <v>100.4</v>
      </c>
      <c r="Q59" s="16">
        <v>122.6</v>
      </c>
    </row>
    <row r="60" spans="1:17" ht="13.2" x14ac:dyDescent="0.25">
      <c r="C60" s="9" t="s">
        <v>28</v>
      </c>
      <c r="D60" s="3" t="s">
        <v>26</v>
      </c>
      <c r="E60" s="7"/>
      <c r="F60" s="16">
        <v>-58.1</v>
      </c>
      <c r="G60" s="16">
        <v>-72</v>
      </c>
      <c r="H60" s="16">
        <v>14.3</v>
      </c>
      <c r="I60" s="16">
        <v>140.5</v>
      </c>
      <c r="J60" s="16">
        <v>25.7</v>
      </c>
      <c r="K60" s="16">
        <v>-27.6</v>
      </c>
      <c r="L60" s="16">
        <v>-32.700000000000003</v>
      </c>
      <c r="M60" s="16">
        <v>10.5</v>
      </c>
      <c r="N60" s="16">
        <v>29</v>
      </c>
      <c r="O60" s="16">
        <v>81.2</v>
      </c>
      <c r="P60" s="16">
        <v>143</v>
      </c>
      <c r="Q60" s="16">
        <v>258.10000000000002</v>
      </c>
    </row>
    <row r="61" spans="1:17" ht="13.2" x14ac:dyDescent="0.25">
      <c r="B61" s="9" t="s">
        <v>30</v>
      </c>
      <c r="D61" s="3" t="s">
        <v>21</v>
      </c>
      <c r="E61" s="7"/>
      <c r="F61" s="16">
        <v>2.9</v>
      </c>
      <c r="G61" s="16">
        <v>2.6</v>
      </c>
      <c r="H61" s="16">
        <v>2.6</v>
      </c>
      <c r="I61" s="16">
        <v>2.6</v>
      </c>
      <c r="J61" s="16">
        <v>2.4</v>
      </c>
      <c r="K61" s="16">
        <v>2.4</v>
      </c>
      <c r="L61" s="16">
        <v>2.2999999999999998</v>
      </c>
      <c r="M61" s="16">
        <v>2.2999999999999998</v>
      </c>
      <c r="N61" s="16">
        <v>2.2000000000000002</v>
      </c>
      <c r="O61" s="16">
        <v>2.2000000000000002</v>
      </c>
      <c r="P61" s="16">
        <v>2.2000000000000002</v>
      </c>
      <c r="Q61" s="16">
        <v>2.2999999999999998</v>
      </c>
    </row>
    <row r="62" spans="1:17" ht="13.2" x14ac:dyDescent="0.25">
      <c r="B62" s="9" t="s">
        <v>31</v>
      </c>
      <c r="D62" s="3" t="s">
        <v>32</v>
      </c>
      <c r="E62" s="7"/>
      <c r="F62" s="16">
        <v>8.6</v>
      </c>
      <c r="G62" s="16">
        <v>10</v>
      </c>
      <c r="H62" s="16">
        <v>11.8</v>
      </c>
      <c r="I62" s="16">
        <v>10.3</v>
      </c>
      <c r="J62" s="16">
        <v>11.4</v>
      </c>
      <c r="K62" s="16">
        <v>19.8</v>
      </c>
      <c r="L62" s="16">
        <v>25.3</v>
      </c>
      <c r="M62" s="16">
        <v>30.8</v>
      </c>
      <c r="N62" s="16">
        <v>31</v>
      </c>
      <c r="O62" s="16">
        <v>27.5</v>
      </c>
      <c r="P62" s="16">
        <v>20.5</v>
      </c>
      <c r="Q62" s="16">
        <v>15.4</v>
      </c>
    </row>
    <row r="63" spans="1:17" ht="13.2" x14ac:dyDescent="0.25">
      <c r="A63" s="9" t="s">
        <v>36</v>
      </c>
      <c r="B63" s="9" t="s">
        <v>20</v>
      </c>
      <c r="D63" s="3" t="s">
        <v>21</v>
      </c>
      <c r="E63" s="7"/>
      <c r="F63" s="16">
        <v>327</v>
      </c>
      <c r="G63" s="16">
        <v>328</v>
      </c>
      <c r="H63" s="16">
        <v>329</v>
      </c>
      <c r="I63" s="16">
        <v>327</v>
      </c>
      <c r="J63" s="16">
        <v>325</v>
      </c>
      <c r="K63" s="16">
        <v>326</v>
      </c>
      <c r="L63" s="16">
        <v>323</v>
      </c>
      <c r="M63" s="16">
        <v>324</v>
      </c>
      <c r="N63" s="16">
        <v>323</v>
      </c>
      <c r="O63" s="16">
        <v>323</v>
      </c>
      <c r="P63" s="16">
        <v>327</v>
      </c>
      <c r="Q63" s="16">
        <v>326</v>
      </c>
    </row>
    <row r="64" spans="1:17" ht="13.2" x14ac:dyDescent="0.25">
      <c r="B64" s="9" t="s">
        <v>22</v>
      </c>
      <c r="D64" s="3" t="s">
        <v>21</v>
      </c>
      <c r="E64" s="7"/>
      <c r="F64" s="16">
        <v>263</v>
      </c>
      <c r="G64" s="16">
        <v>254</v>
      </c>
      <c r="H64" s="16">
        <v>274</v>
      </c>
      <c r="I64" s="16">
        <v>270</v>
      </c>
      <c r="J64" s="16">
        <v>286</v>
      </c>
      <c r="K64" s="16">
        <v>310</v>
      </c>
      <c r="L64" s="16">
        <v>315</v>
      </c>
      <c r="M64" s="16">
        <v>314</v>
      </c>
      <c r="N64" s="16">
        <v>312</v>
      </c>
      <c r="O64" s="16">
        <v>315</v>
      </c>
      <c r="P64" s="16">
        <v>301</v>
      </c>
      <c r="Q64" s="16">
        <v>297</v>
      </c>
    </row>
    <row r="65" spans="2:17" ht="13.2" x14ac:dyDescent="0.25">
      <c r="B65" s="9" t="s">
        <v>23</v>
      </c>
      <c r="D65" s="3" t="s">
        <v>21</v>
      </c>
      <c r="E65" s="7"/>
      <c r="F65" s="16">
        <v>7799</v>
      </c>
      <c r="G65" s="16">
        <v>7826</v>
      </c>
      <c r="H65" s="16">
        <v>7788</v>
      </c>
      <c r="I65" s="16">
        <v>7742</v>
      </c>
      <c r="J65" s="16">
        <v>7686</v>
      </c>
      <c r="K65" s="16">
        <v>7731</v>
      </c>
      <c r="L65" s="16">
        <v>7608</v>
      </c>
      <c r="M65" s="16">
        <v>7671</v>
      </c>
      <c r="N65" s="16">
        <v>7613</v>
      </c>
      <c r="O65" s="16">
        <v>7606</v>
      </c>
      <c r="P65" s="16">
        <v>7794</v>
      </c>
      <c r="Q65" s="16">
        <v>7795</v>
      </c>
    </row>
    <row r="66" spans="2:17" ht="13.2" x14ac:dyDescent="0.25">
      <c r="B66" s="9" t="s">
        <v>24</v>
      </c>
      <c r="D66" s="3" t="s">
        <v>21</v>
      </c>
      <c r="E66" s="7"/>
      <c r="F66" s="16">
        <v>6170</v>
      </c>
      <c r="G66" s="16">
        <v>6049</v>
      </c>
      <c r="H66" s="16">
        <v>6500</v>
      </c>
      <c r="I66" s="16">
        <v>6305</v>
      </c>
      <c r="J66" s="16">
        <v>6658</v>
      </c>
      <c r="K66" s="16">
        <v>7154</v>
      </c>
      <c r="L66" s="16">
        <v>7285</v>
      </c>
      <c r="M66" s="16">
        <v>7284</v>
      </c>
      <c r="N66" s="16">
        <v>7173</v>
      </c>
      <c r="O66" s="16">
        <v>7290</v>
      </c>
      <c r="P66" s="16">
        <v>7070</v>
      </c>
      <c r="Q66" s="16">
        <v>6919</v>
      </c>
    </row>
    <row r="67" spans="2:17" ht="13.2" x14ac:dyDescent="0.25">
      <c r="B67" s="9" t="s">
        <v>25</v>
      </c>
      <c r="D67" s="3" t="s">
        <v>21</v>
      </c>
      <c r="E67" s="7">
        <f>SUM(F67:Q67)</f>
        <v>175858</v>
      </c>
      <c r="F67" s="16">
        <v>3587</v>
      </c>
      <c r="G67" s="16">
        <v>3672</v>
      </c>
      <c r="H67" s="16">
        <v>5197</v>
      </c>
      <c r="I67" s="16">
        <v>5008</v>
      </c>
      <c r="J67" s="16">
        <v>7739</v>
      </c>
      <c r="K67" s="16">
        <v>17134</v>
      </c>
      <c r="L67" s="16">
        <v>24472</v>
      </c>
      <c r="M67" s="16">
        <v>27262</v>
      </c>
      <c r="N67" s="16">
        <v>27293</v>
      </c>
      <c r="O67" s="16">
        <v>26236</v>
      </c>
      <c r="P67" s="16">
        <v>16514</v>
      </c>
      <c r="Q67" s="16">
        <v>11744</v>
      </c>
    </row>
    <row r="68" spans="2:17" ht="13.2" x14ac:dyDescent="0.25">
      <c r="D68" s="3" t="s">
        <v>26</v>
      </c>
      <c r="E68" s="7"/>
      <c r="F68" s="16">
        <v>-78.7</v>
      </c>
      <c r="G68" s="16">
        <v>-80.900000000000006</v>
      </c>
      <c r="H68" s="16">
        <v>-46</v>
      </c>
      <c r="I68" s="16">
        <v>38.799999999999997</v>
      </c>
      <c r="J68" s="16">
        <v>-25.8</v>
      </c>
      <c r="K68" s="16">
        <v>-8.1999999999999993</v>
      </c>
      <c r="L68" s="16">
        <v>2.2999999999999998</v>
      </c>
      <c r="M68" s="16">
        <v>6</v>
      </c>
      <c r="N68" s="16">
        <v>9.6</v>
      </c>
      <c r="O68" s="16">
        <v>32</v>
      </c>
      <c r="P68" s="16">
        <v>195.4</v>
      </c>
      <c r="Q68" s="16">
        <v>229.9</v>
      </c>
    </row>
    <row r="69" spans="2:17" ht="13.2" x14ac:dyDescent="0.25">
      <c r="B69" s="9" t="s">
        <v>25</v>
      </c>
      <c r="C69" s="9" t="s">
        <v>27</v>
      </c>
      <c r="D69" s="3" t="s">
        <v>21</v>
      </c>
      <c r="E69" s="7">
        <f>SUM(F69:Q69)</f>
        <v>157465</v>
      </c>
      <c r="F69" s="16">
        <v>3145</v>
      </c>
      <c r="G69" s="16">
        <v>3236</v>
      </c>
      <c r="H69" s="16">
        <v>4574</v>
      </c>
      <c r="I69" s="16">
        <v>4344</v>
      </c>
      <c r="J69" s="16">
        <v>7064</v>
      </c>
      <c r="K69" s="16">
        <v>15859</v>
      </c>
      <c r="L69" s="16">
        <v>22198</v>
      </c>
      <c r="M69" s="16">
        <v>24352</v>
      </c>
      <c r="N69" s="16">
        <v>24362</v>
      </c>
      <c r="O69" s="16">
        <v>23716</v>
      </c>
      <c r="P69" s="16">
        <v>14768</v>
      </c>
      <c r="Q69" s="16">
        <v>9847</v>
      </c>
    </row>
    <row r="70" spans="2:17" ht="13.2" x14ac:dyDescent="0.25">
      <c r="C70" s="9" t="s">
        <v>28</v>
      </c>
      <c r="D70" s="3" t="s">
        <v>21</v>
      </c>
      <c r="E70" s="7">
        <f>SUM(F70:Q70)</f>
        <v>18393</v>
      </c>
      <c r="F70" s="16">
        <v>442</v>
      </c>
      <c r="G70" s="16">
        <v>436</v>
      </c>
      <c r="H70" s="16">
        <v>623</v>
      </c>
      <c r="I70" s="16">
        <v>664</v>
      </c>
      <c r="J70" s="16">
        <v>675</v>
      </c>
      <c r="K70" s="16">
        <v>1275</v>
      </c>
      <c r="L70" s="16">
        <v>2274</v>
      </c>
      <c r="M70" s="16">
        <v>2910</v>
      </c>
      <c r="N70" s="16">
        <v>2931</v>
      </c>
      <c r="O70" s="16">
        <v>2520</v>
      </c>
      <c r="P70" s="16">
        <v>1746</v>
      </c>
      <c r="Q70" s="16">
        <v>1897</v>
      </c>
    </row>
    <row r="71" spans="2:17" ht="13.2" x14ac:dyDescent="0.25">
      <c r="C71" s="9" t="s">
        <v>27</v>
      </c>
      <c r="D71" s="3" t="s">
        <v>26</v>
      </c>
      <c r="E71" s="7"/>
      <c r="F71" s="16">
        <v>-76.8</v>
      </c>
      <c r="G71" s="16">
        <v>-78.900000000000006</v>
      </c>
      <c r="H71" s="16">
        <v>-47</v>
      </c>
      <c r="I71" s="16">
        <v>28.9</v>
      </c>
      <c r="J71" s="16">
        <v>-27.8</v>
      </c>
      <c r="K71" s="16">
        <v>-8.4</v>
      </c>
      <c r="L71" s="16">
        <v>6.1</v>
      </c>
      <c r="M71" s="16">
        <v>8.1</v>
      </c>
      <c r="N71" s="16">
        <v>6.9</v>
      </c>
      <c r="O71" s="16">
        <v>26.5</v>
      </c>
      <c r="P71" s="16">
        <v>186.4</v>
      </c>
      <c r="Q71" s="16">
        <v>210.5</v>
      </c>
    </row>
    <row r="72" spans="2:17" ht="13.2" x14ac:dyDescent="0.25">
      <c r="C72" s="9" t="s">
        <v>28</v>
      </c>
      <c r="D72" s="3" t="s">
        <v>26</v>
      </c>
      <c r="E72" s="7"/>
      <c r="F72" s="16">
        <v>-86.5</v>
      </c>
      <c r="G72" s="16">
        <v>-88.9</v>
      </c>
      <c r="H72" s="16">
        <v>-37.299999999999997</v>
      </c>
      <c r="I72" s="16">
        <v>181.4</v>
      </c>
      <c r="J72" s="16">
        <v>4.3</v>
      </c>
      <c r="K72" s="16">
        <v>-4.7</v>
      </c>
      <c r="L72" s="16">
        <v>-24.4</v>
      </c>
      <c r="M72" s="16">
        <v>-9.1999999999999993</v>
      </c>
      <c r="N72" s="16">
        <v>38.6</v>
      </c>
      <c r="O72" s="16">
        <v>122.6</v>
      </c>
      <c r="P72" s="16">
        <v>301.39999999999998</v>
      </c>
      <c r="Q72" s="16">
        <v>387.7</v>
      </c>
    </row>
    <row r="73" spans="2:17" ht="13.2" x14ac:dyDescent="0.25">
      <c r="B73" s="9" t="s">
        <v>29</v>
      </c>
      <c r="D73" s="3" t="s">
        <v>21</v>
      </c>
      <c r="E73" s="7">
        <f>SUM(F73:Q73)</f>
        <v>657704</v>
      </c>
      <c r="F73" s="16">
        <v>17937</v>
      </c>
      <c r="G73" s="16">
        <v>18895</v>
      </c>
      <c r="H73" s="16">
        <v>26016</v>
      </c>
      <c r="I73" s="16">
        <v>24963</v>
      </c>
      <c r="J73" s="16">
        <v>30980</v>
      </c>
      <c r="K73" s="16">
        <v>60923</v>
      </c>
      <c r="L73" s="16">
        <v>97477</v>
      </c>
      <c r="M73" s="16">
        <v>100544</v>
      </c>
      <c r="N73" s="16">
        <v>87328</v>
      </c>
      <c r="O73" s="16">
        <v>92200</v>
      </c>
      <c r="P73" s="16">
        <v>55331</v>
      </c>
      <c r="Q73" s="16">
        <v>45110</v>
      </c>
    </row>
    <row r="74" spans="2:17" ht="13.2" x14ac:dyDescent="0.25">
      <c r="D74" s="3" t="s">
        <v>26</v>
      </c>
      <c r="E74" s="7"/>
      <c r="F74" s="16">
        <v>-63.2</v>
      </c>
      <c r="G74" s="16">
        <v>-66.400000000000006</v>
      </c>
      <c r="H74" s="16">
        <v>-21.1</v>
      </c>
      <c r="I74" s="16">
        <v>73.099999999999994</v>
      </c>
      <c r="J74" s="16">
        <v>-6.8</v>
      </c>
      <c r="K74" s="16">
        <v>1.7</v>
      </c>
      <c r="L74" s="16">
        <v>6.4</v>
      </c>
      <c r="M74" s="16">
        <v>15.2</v>
      </c>
      <c r="N74" s="16">
        <v>6.9</v>
      </c>
      <c r="O74" s="16">
        <v>18.7</v>
      </c>
      <c r="P74" s="16">
        <v>132.69999999999999</v>
      </c>
      <c r="Q74" s="16">
        <v>191.8</v>
      </c>
    </row>
    <row r="75" spans="2:17" ht="13.2" x14ac:dyDescent="0.25">
      <c r="B75" s="9" t="s">
        <v>29</v>
      </c>
      <c r="C75" s="9" t="s">
        <v>27</v>
      </c>
      <c r="D75" s="3" t="s">
        <v>21</v>
      </c>
      <c r="E75" s="7">
        <f>SUM(F75:Q75)</f>
        <v>541795</v>
      </c>
      <c r="F75" s="16">
        <v>12876</v>
      </c>
      <c r="G75" s="16">
        <v>12631</v>
      </c>
      <c r="H75" s="16">
        <v>17795</v>
      </c>
      <c r="I75" s="16">
        <v>16591</v>
      </c>
      <c r="J75" s="16">
        <v>22470</v>
      </c>
      <c r="K75" s="16">
        <v>51962</v>
      </c>
      <c r="L75" s="16">
        <v>85060</v>
      </c>
      <c r="M75" s="16">
        <v>86451</v>
      </c>
      <c r="N75" s="16">
        <v>75696</v>
      </c>
      <c r="O75" s="16">
        <v>80499</v>
      </c>
      <c r="P75" s="16">
        <v>45015</v>
      </c>
      <c r="Q75" s="16">
        <v>34749</v>
      </c>
    </row>
    <row r="76" spans="2:17" ht="13.2" x14ac:dyDescent="0.25">
      <c r="C76" s="9" t="s">
        <v>28</v>
      </c>
      <c r="D76" s="3" t="s">
        <v>21</v>
      </c>
      <c r="E76" s="7">
        <f>SUM(F76:Q76)</f>
        <v>115909</v>
      </c>
      <c r="F76" s="16">
        <v>5061</v>
      </c>
      <c r="G76" s="16">
        <v>6264</v>
      </c>
      <c r="H76" s="16">
        <v>8221</v>
      </c>
      <c r="I76" s="16">
        <v>8372</v>
      </c>
      <c r="J76" s="16">
        <v>8510</v>
      </c>
      <c r="K76" s="16">
        <v>8961</v>
      </c>
      <c r="L76" s="16">
        <v>12417</v>
      </c>
      <c r="M76" s="16">
        <v>14093</v>
      </c>
      <c r="N76" s="16">
        <v>11632</v>
      </c>
      <c r="O76" s="16">
        <v>11701</v>
      </c>
      <c r="P76" s="16">
        <v>10316</v>
      </c>
      <c r="Q76" s="16">
        <v>10361</v>
      </c>
    </row>
    <row r="77" spans="2:17" ht="13.2" x14ac:dyDescent="0.25">
      <c r="C77" s="9" t="s">
        <v>27</v>
      </c>
      <c r="D77" s="3" t="s">
        <v>26</v>
      </c>
      <c r="E77" s="7"/>
      <c r="F77" s="16">
        <v>-66.099999999999994</v>
      </c>
      <c r="G77" s="16">
        <v>-69.8</v>
      </c>
      <c r="H77" s="16">
        <v>-34.5</v>
      </c>
      <c r="I77" s="16">
        <v>44.9</v>
      </c>
      <c r="J77" s="16">
        <v>-22</v>
      </c>
      <c r="K77" s="16">
        <v>-2.1</v>
      </c>
      <c r="L77" s="16">
        <v>6.5</v>
      </c>
      <c r="M77" s="16">
        <v>15.8</v>
      </c>
      <c r="N77" s="16">
        <v>6.6</v>
      </c>
      <c r="O77" s="16">
        <v>15.5</v>
      </c>
      <c r="P77" s="16">
        <v>150</v>
      </c>
      <c r="Q77" s="16">
        <v>202.2</v>
      </c>
    </row>
    <row r="78" spans="2:17" ht="13.2" x14ac:dyDescent="0.25">
      <c r="C78" s="9" t="s">
        <v>28</v>
      </c>
      <c r="D78" s="3" t="s">
        <v>26</v>
      </c>
      <c r="E78" s="7"/>
      <c r="F78" s="16">
        <v>-52.7</v>
      </c>
      <c r="G78" s="16">
        <v>-56.5</v>
      </c>
      <c r="H78" s="16">
        <v>41.6</v>
      </c>
      <c r="I78" s="16">
        <v>181.9</v>
      </c>
      <c r="J78" s="16">
        <v>92.2</v>
      </c>
      <c r="K78" s="16">
        <v>31.6</v>
      </c>
      <c r="L78" s="16">
        <v>5.3</v>
      </c>
      <c r="M78" s="16">
        <v>11.3</v>
      </c>
      <c r="N78" s="16">
        <v>9.1999999999999993</v>
      </c>
      <c r="O78" s="16">
        <v>47.1</v>
      </c>
      <c r="P78" s="16">
        <v>78.8</v>
      </c>
      <c r="Q78" s="16">
        <v>161.6</v>
      </c>
    </row>
    <row r="79" spans="2:17" ht="13.2" x14ac:dyDescent="0.25">
      <c r="B79" s="9" t="s">
        <v>30</v>
      </c>
      <c r="D79" s="3" t="s">
        <v>21</v>
      </c>
      <c r="E79" s="7"/>
      <c r="F79" s="16">
        <v>5</v>
      </c>
      <c r="G79" s="16">
        <v>5.0999999999999996</v>
      </c>
      <c r="H79" s="16">
        <v>5</v>
      </c>
      <c r="I79" s="16">
        <v>5</v>
      </c>
      <c r="J79" s="16">
        <v>4</v>
      </c>
      <c r="K79" s="16">
        <v>3.6</v>
      </c>
      <c r="L79" s="16">
        <v>4</v>
      </c>
      <c r="M79" s="16">
        <v>3.7</v>
      </c>
      <c r="N79" s="16">
        <v>3.2</v>
      </c>
      <c r="O79" s="16">
        <v>3.5</v>
      </c>
      <c r="P79" s="16">
        <v>3.4</v>
      </c>
      <c r="Q79" s="16">
        <v>3.8</v>
      </c>
    </row>
    <row r="80" spans="2:17" ht="13.2" x14ac:dyDescent="0.25">
      <c r="B80" s="9" t="s">
        <v>31</v>
      </c>
      <c r="D80" s="3" t="s">
        <v>32</v>
      </c>
      <c r="E80" s="7"/>
      <c r="F80" s="16">
        <v>9.8000000000000007</v>
      </c>
      <c r="G80" s="16">
        <v>11.4</v>
      </c>
      <c r="H80" s="16">
        <v>13.1</v>
      </c>
      <c r="I80" s="16">
        <v>13.6</v>
      </c>
      <c r="J80" s="16">
        <v>15.3</v>
      </c>
      <c r="K80" s="16">
        <v>28.5</v>
      </c>
      <c r="L80" s="16">
        <v>43.4</v>
      </c>
      <c r="M80" s="16">
        <v>44.8</v>
      </c>
      <c r="N80" s="16">
        <v>40.799999999999997</v>
      </c>
      <c r="O80" s="16">
        <v>41</v>
      </c>
      <c r="P80" s="16">
        <v>26.5</v>
      </c>
      <c r="Q80" s="16">
        <v>21.4</v>
      </c>
    </row>
    <row r="81" spans="1:17" ht="13.2" x14ac:dyDescent="0.25">
      <c r="A81" s="9" t="s">
        <v>37</v>
      </c>
      <c r="B81" s="9" t="s">
        <v>20</v>
      </c>
      <c r="D81" s="3" t="s">
        <v>21</v>
      </c>
      <c r="E81" s="7"/>
      <c r="F81" s="16">
        <v>941</v>
      </c>
      <c r="G81" s="16">
        <v>938</v>
      </c>
      <c r="H81" s="16">
        <v>935</v>
      </c>
      <c r="I81" s="16">
        <v>933</v>
      </c>
      <c r="J81" s="16">
        <v>933</v>
      </c>
      <c r="K81" s="16">
        <v>937</v>
      </c>
      <c r="L81" s="16">
        <v>932</v>
      </c>
      <c r="M81" s="16">
        <v>933</v>
      </c>
      <c r="N81" s="16">
        <v>929</v>
      </c>
      <c r="O81" s="16">
        <v>924</v>
      </c>
      <c r="P81" s="16">
        <v>930</v>
      </c>
      <c r="Q81" s="16">
        <v>930</v>
      </c>
    </row>
    <row r="82" spans="1:17" ht="13.2" x14ac:dyDescent="0.25">
      <c r="B82" s="9" t="s">
        <v>22</v>
      </c>
      <c r="D82" s="3" t="s">
        <v>21</v>
      </c>
      <c r="E82" s="7"/>
      <c r="F82" s="16">
        <v>772</v>
      </c>
      <c r="G82" s="16">
        <v>747</v>
      </c>
      <c r="H82" s="16">
        <v>779</v>
      </c>
      <c r="I82" s="16">
        <v>745</v>
      </c>
      <c r="J82" s="16">
        <v>759</v>
      </c>
      <c r="K82" s="16">
        <v>832</v>
      </c>
      <c r="L82" s="16">
        <v>849</v>
      </c>
      <c r="M82" s="16">
        <v>858</v>
      </c>
      <c r="N82" s="16">
        <v>863</v>
      </c>
      <c r="O82" s="16">
        <v>868</v>
      </c>
      <c r="P82" s="16">
        <v>873</v>
      </c>
      <c r="Q82" s="16">
        <v>884</v>
      </c>
    </row>
    <row r="83" spans="1:17" ht="13.2" x14ac:dyDescent="0.25">
      <c r="B83" s="9" t="s">
        <v>23</v>
      </c>
      <c r="D83" s="3" t="s">
        <v>21</v>
      </c>
      <c r="E83" s="7"/>
      <c r="F83" s="16">
        <v>62046</v>
      </c>
      <c r="G83" s="16">
        <v>61782</v>
      </c>
      <c r="H83" s="16">
        <v>61932</v>
      </c>
      <c r="I83" s="16">
        <v>61921</v>
      </c>
      <c r="J83" s="16">
        <v>62441</v>
      </c>
      <c r="K83" s="16">
        <v>62559</v>
      </c>
      <c r="L83" s="16">
        <v>62266</v>
      </c>
      <c r="M83" s="16">
        <v>62345</v>
      </c>
      <c r="N83" s="16">
        <v>62182</v>
      </c>
      <c r="O83" s="16">
        <v>61869</v>
      </c>
      <c r="P83" s="16">
        <v>62884</v>
      </c>
      <c r="Q83" s="16">
        <v>62889</v>
      </c>
    </row>
    <row r="84" spans="1:17" ht="13.2" x14ac:dyDescent="0.25">
      <c r="B84" s="9" t="s">
        <v>24</v>
      </c>
      <c r="D84" s="3" t="s">
        <v>21</v>
      </c>
      <c r="E84" s="7"/>
      <c r="F84" s="16">
        <v>50047</v>
      </c>
      <c r="G84" s="16">
        <v>48549</v>
      </c>
      <c r="H84" s="16">
        <v>50339</v>
      </c>
      <c r="I84" s="16">
        <v>47935</v>
      </c>
      <c r="J84" s="16">
        <v>49076</v>
      </c>
      <c r="K84" s="16">
        <v>53768</v>
      </c>
      <c r="L84" s="16">
        <v>55388</v>
      </c>
      <c r="M84" s="16">
        <v>57017</v>
      </c>
      <c r="N84" s="16">
        <v>57559</v>
      </c>
      <c r="O84" s="16">
        <v>57807</v>
      </c>
      <c r="P84" s="16">
        <v>58676</v>
      </c>
      <c r="Q84" s="16">
        <v>59282</v>
      </c>
    </row>
    <row r="85" spans="1:17" ht="13.2" x14ac:dyDescent="0.25">
      <c r="B85" s="9" t="s">
        <v>25</v>
      </c>
      <c r="D85" s="3" t="s">
        <v>21</v>
      </c>
      <c r="E85" s="7">
        <f>SUM(F85:Q85)</f>
        <v>2365808</v>
      </c>
      <c r="F85" s="16">
        <v>55877</v>
      </c>
      <c r="G85" s="16">
        <v>63490</v>
      </c>
      <c r="H85" s="16">
        <v>88685</v>
      </c>
      <c r="I85" s="16">
        <v>78097</v>
      </c>
      <c r="J85" s="16">
        <v>91948</v>
      </c>
      <c r="K85" s="16">
        <v>168110</v>
      </c>
      <c r="L85" s="16">
        <v>252479</v>
      </c>
      <c r="M85" s="16">
        <v>319955</v>
      </c>
      <c r="N85" s="16">
        <v>336348</v>
      </c>
      <c r="O85" s="16">
        <v>364309</v>
      </c>
      <c r="P85" s="16">
        <v>319934</v>
      </c>
      <c r="Q85" s="16">
        <v>226576</v>
      </c>
    </row>
    <row r="86" spans="1:17" ht="13.2" x14ac:dyDescent="0.25">
      <c r="D86" s="3" t="s">
        <v>26</v>
      </c>
      <c r="E86" s="7"/>
      <c r="F86" s="16">
        <v>-85.6</v>
      </c>
      <c r="G86" s="16">
        <v>-84.3</v>
      </c>
      <c r="H86" s="16">
        <v>-47.3</v>
      </c>
      <c r="I86" s="16">
        <v>104.3</v>
      </c>
      <c r="J86" s="16">
        <v>10.4</v>
      </c>
      <c r="K86" s="16">
        <v>-1.1000000000000001</v>
      </c>
      <c r="L86" s="16">
        <v>6.4</v>
      </c>
      <c r="M86" s="16">
        <v>15.1</v>
      </c>
      <c r="N86" s="16">
        <v>17.2</v>
      </c>
      <c r="O86" s="16">
        <v>75.2</v>
      </c>
      <c r="P86" s="16">
        <v>280.60000000000002</v>
      </c>
      <c r="Q86" s="16">
        <v>316</v>
      </c>
    </row>
    <row r="87" spans="1:17" ht="13.2" x14ac:dyDescent="0.25">
      <c r="B87" s="9" t="s">
        <v>25</v>
      </c>
      <c r="C87" s="9" t="s">
        <v>27</v>
      </c>
      <c r="D87" s="3" t="s">
        <v>21</v>
      </c>
      <c r="E87" s="7">
        <f>SUM(F87:Q87)</f>
        <v>1978471</v>
      </c>
      <c r="F87" s="16">
        <v>50274</v>
      </c>
      <c r="G87" s="16">
        <v>57037</v>
      </c>
      <c r="H87" s="16">
        <v>79851</v>
      </c>
      <c r="I87" s="16">
        <v>70873</v>
      </c>
      <c r="J87" s="16">
        <v>81998</v>
      </c>
      <c r="K87" s="16">
        <v>148025</v>
      </c>
      <c r="L87" s="16">
        <v>214669</v>
      </c>
      <c r="M87" s="16">
        <v>270225</v>
      </c>
      <c r="N87" s="16">
        <v>280917</v>
      </c>
      <c r="O87" s="16">
        <v>295889</v>
      </c>
      <c r="P87" s="16">
        <v>258603</v>
      </c>
      <c r="Q87" s="16">
        <v>170110</v>
      </c>
    </row>
    <row r="88" spans="1:17" ht="13.2" x14ac:dyDescent="0.25">
      <c r="C88" s="9" t="s">
        <v>28</v>
      </c>
      <c r="D88" s="3" t="s">
        <v>21</v>
      </c>
      <c r="E88" s="7">
        <f>SUM(F88:Q88)</f>
        <v>387337</v>
      </c>
      <c r="F88" s="16">
        <v>5603</v>
      </c>
      <c r="G88" s="16">
        <v>6453</v>
      </c>
      <c r="H88" s="16">
        <v>8834</v>
      </c>
      <c r="I88" s="16">
        <v>7224</v>
      </c>
      <c r="J88" s="16">
        <v>9950</v>
      </c>
      <c r="K88" s="16">
        <v>20085</v>
      </c>
      <c r="L88" s="16">
        <v>37810</v>
      </c>
      <c r="M88" s="16">
        <v>49730</v>
      </c>
      <c r="N88" s="16">
        <v>55431</v>
      </c>
      <c r="O88" s="16">
        <v>68420</v>
      </c>
      <c r="P88" s="16">
        <v>61331</v>
      </c>
      <c r="Q88" s="16">
        <v>56466</v>
      </c>
    </row>
    <row r="89" spans="1:17" ht="13.2" x14ac:dyDescent="0.25">
      <c r="C89" s="9" t="s">
        <v>27</v>
      </c>
      <c r="D89" s="3" t="s">
        <v>26</v>
      </c>
      <c r="E89" s="7"/>
      <c r="F89" s="16">
        <v>-83.1</v>
      </c>
      <c r="G89" s="16">
        <v>-82</v>
      </c>
      <c r="H89" s="16">
        <v>-43.8</v>
      </c>
      <c r="I89" s="16">
        <v>104.7</v>
      </c>
      <c r="J89" s="16">
        <v>7.3</v>
      </c>
      <c r="K89" s="16">
        <v>-1.5</v>
      </c>
      <c r="L89" s="16">
        <v>9.3000000000000007</v>
      </c>
      <c r="M89" s="16">
        <v>16.5</v>
      </c>
      <c r="N89" s="16">
        <v>13.5</v>
      </c>
      <c r="O89" s="16">
        <v>60</v>
      </c>
      <c r="P89" s="16">
        <v>238.9</v>
      </c>
      <c r="Q89" s="16">
        <v>249.7</v>
      </c>
    </row>
    <row r="90" spans="1:17" ht="13.2" x14ac:dyDescent="0.25">
      <c r="C90" s="9" t="s">
        <v>28</v>
      </c>
      <c r="D90" s="3" t="s">
        <v>26</v>
      </c>
      <c r="E90" s="7"/>
      <c r="F90" s="16">
        <v>-93.8</v>
      </c>
      <c r="G90" s="16">
        <v>-92.7</v>
      </c>
      <c r="H90" s="16">
        <v>-66.2</v>
      </c>
      <c r="I90" s="16">
        <v>99.7</v>
      </c>
      <c r="J90" s="16">
        <v>45</v>
      </c>
      <c r="K90" s="16">
        <v>1.4</v>
      </c>
      <c r="L90" s="16">
        <v>-7.2</v>
      </c>
      <c r="M90" s="16">
        <v>8.4</v>
      </c>
      <c r="N90" s="16">
        <v>40.1</v>
      </c>
      <c r="O90" s="16">
        <v>198.3</v>
      </c>
      <c r="P90" s="16">
        <v>691</v>
      </c>
      <c r="Q90" s="16">
        <v>869.2</v>
      </c>
    </row>
    <row r="91" spans="1:17" ht="13.2" x14ac:dyDescent="0.25">
      <c r="B91" s="9" t="s">
        <v>29</v>
      </c>
      <c r="D91" s="3" t="s">
        <v>21</v>
      </c>
      <c r="E91" s="7">
        <f>SUM(F91:Q91)</f>
        <v>4767427</v>
      </c>
      <c r="F91" s="16">
        <v>145304</v>
      </c>
      <c r="G91" s="16">
        <v>158858</v>
      </c>
      <c r="H91" s="16">
        <v>207667</v>
      </c>
      <c r="I91" s="16">
        <v>184831</v>
      </c>
      <c r="J91" s="16">
        <v>207415</v>
      </c>
      <c r="K91" s="16">
        <v>339236</v>
      </c>
      <c r="L91" s="16">
        <v>494661</v>
      </c>
      <c r="M91" s="16">
        <v>621230</v>
      </c>
      <c r="N91" s="16">
        <v>647017</v>
      </c>
      <c r="O91" s="16">
        <v>708979</v>
      </c>
      <c r="P91" s="16">
        <v>616085</v>
      </c>
      <c r="Q91" s="16">
        <v>436144</v>
      </c>
    </row>
    <row r="92" spans="1:17" ht="13.2" x14ac:dyDescent="0.25">
      <c r="D92" s="3" t="s">
        <v>26</v>
      </c>
      <c r="E92" s="7"/>
      <c r="F92" s="16">
        <v>-79.400000000000006</v>
      </c>
      <c r="G92" s="16">
        <v>-78.3</v>
      </c>
      <c r="H92" s="16">
        <v>-35.6</v>
      </c>
      <c r="I92" s="16">
        <v>86.5</v>
      </c>
      <c r="J92" s="16">
        <v>17.7</v>
      </c>
      <c r="K92" s="16">
        <v>7.2</v>
      </c>
      <c r="L92" s="16">
        <v>13.1</v>
      </c>
      <c r="M92" s="16">
        <v>20.9</v>
      </c>
      <c r="N92" s="16">
        <v>22</v>
      </c>
      <c r="O92" s="16">
        <v>72</v>
      </c>
      <c r="P92" s="16">
        <v>209</v>
      </c>
      <c r="Q92" s="16">
        <v>208.2</v>
      </c>
    </row>
    <row r="93" spans="1:17" ht="13.2" x14ac:dyDescent="0.25">
      <c r="B93" s="9" t="s">
        <v>29</v>
      </c>
      <c r="C93" s="9" t="s">
        <v>27</v>
      </c>
      <c r="D93" s="3" t="s">
        <v>21</v>
      </c>
      <c r="E93" s="7">
        <f>SUM(F93:Q93)</f>
        <v>3918946</v>
      </c>
      <c r="F93" s="16">
        <v>126975</v>
      </c>
      <c r="G93" s="16">
        <v>138487</v>
      </c>
      <c r="H93" s="16">
        <v>181386</v>
      </c>
      <c r="I93" s="16">
        <v>160474</v>
      </c>
      <c r="J93" s="16">
        <v>177737</v>
      </c>
      <c r="K93" s="16">
        <v>292615</v>
      </c>
      <c r="L93" s="16">
        <v>413363</v>
      </c>
      <c r="M93" s="16">
        <v>518054</v>
      </c>
      <c r="N93" s="16">
        <v>533777</v>
      </c>
      <c r="O93" s="16">
        <v>561147</v>
      </c>
      <c r="P93" s="16">
        <v>487150</v>
      </c>
      <c r="Q93" s="16">
        <v>327781</v>
      </c>
    </row>
    <row r="94" spans="1:17" ht="13.2" x14ac:dyDescent="0.25">
      <c r="C94" s="9" t="s">
        <v>28</v>
      </c>
      <c r="D94" s="3" t="s">
        <v>21</v>
      </c>
      <c r="E94" s="7">
        <f>SUM(F94:Q94)</f>
        <v>848481</v>
      </c>
      <c r="F94" s="16">
        <v>18329</v>
      </c>
      <c r="G94" s="16">
        <v>20371</v>
      </c>
      <c r="H94" s="16">
        <v>26281</v>
      </c>
      <c r="I94" s="16">
        <v>24357</v>
      </c>
      <c r="J94" s="16">
        <v>29678</v>
      </c>
      <c r="K94" s="16">
        <v>46621</v>
      </c>
      <c r="L94" s="16">
        <v>81298</v>
      </c>
      <c r="M94" s="16">
        <v>103176</v>
      </c>
      <c r="N94" s="16">
        <v>113240</v>
      </c>
      <c r="O94" s="16">
        <v>147832</v>
      </c>
      <c r="P94" s="16">
        <v>128935</v>
      </c>
      <c r="Q94" s="16">
        <v>108363</v>
      </c>
    </row>
    <row r="95" spans="1:17" ht="13.2" x14ac:dyDescent="0.25">
      <c r="C95" s="9" t="s">
        <v>27</v>
      </c>
      <c r="D95" s="3" t="s">
        <v>26</v>
      </c>
      <c r="E95" s="7"/>
      <c r="F95" s="16">
        <v>-75.5</v>
      </c>
      <c r="G95" s="16">
        <v>-74.8</v>
      </c>
      <c r="H95" s="16">
        <v>-31.8</v>
      </c>
      <c r="I95" s="16">
        <v>82.7</v>
      </c>
      <c r="J95" s="16">
        <v>12.7</v>
      </c>
      <c r="K95" s="16">
        <v>6.5</v>
      </c>
      <c r="L95" s="16">
        <v>15.7</v>
      </c>
      <c r="M95" s="16">
        <v>22.8</v>
      </c>
      <c r="N95" s="16">
        <v>18.8</v>
      </c>
      <c r="O95" s="16">
        <v>58</v>
      </c>
      <c r="P95" s="16">
        <v>183.2</v>
      </c>
      <c r="Q95" s="16">
        <v>170.7</v>
      </c>
    </row>
    <row r="96" spans="1:17" ht="13.2" x14ac:dyDescent="0.25">
      <c r="C96" s="9" t="s">
        <v>28</v>
      </c>
      <c r="D96" s="3" t="s">
        <v>26</v>
      </c>
      <c r="E96" s="7"/>
      <c r="F96" s="16">
        <v>-90.3</v>
      </c>
      <c r="G96" s="16">
        <v>-88.8</v>
      </c>
      <c r="H96" s="16">
        <v>-53.6</v>
      </c>
      <c r="I96" s="16">
        <v>116</v>
      </c>
      <c r="J96" s="16">
        <v>60.5</v>
      </c>
      <c r="K96" s="16">
        <v>12</v>
      </c>
      <c r="L96" s="16">
        <v>1.8</v>
      </c>
      <c r="M96" s="16">
        <v>12</v>
      </c>
      <c r="N96" s="16">
        <v>40</v>
      </c>
      <c r="O96" s="16">
        <v>159.5</v>
      </c>
      <c r="P96" s="16">
        <v>372.1</v>
      </c>
      <c r="Q96" s="16">
        <v>431.4</v>
      </c>
    </row>
    <row r="97" spans="1:17" ht="13.2" x14ac:dyDescent="0.25">
      <c r="B97" s="9" t="s">
        <v>30</v>
      </c>
      <c r="D97" s="3" t="s">
        <v>21</v>
      </c>
      <c r="E97" s="7"/>
      <c r="F97" s="16">
        <v>2.6</v>
      </c>
      <c r="G97" s="16">
        <v>2.5</v>
      </c>
      <c r="H97" s="16">
        <v>2.2999999999999998</v>
      </c>
      <c r="I97" s="16">
        <v>2.4</v>
      </c>
      <c r="J97" s="16">
        <v>2.2999999999999998</v>
      </c>
      <c r="K97" s="16">
        <v>2</v>
      </c>
      <c r="L97" s="16">
        <v>2</v>
      </c>
      <c r="M97" s="16">
        <v>1.9</v>
      </c>
      <c r="N97" s="16">
        <v>1.9</v>
      </c>
      <c r="O97" s="16">
        <v>1.9</v>
      </c>
      <c r="P97" s="16">
        <v>1.9</v>
      </c>
      <c r="Q97" s="16">
        <v>1.9</v>
      </c>
    </row>
    <row r="98" spans="1:17" ht="13.2" x14ac:dyDescent="0.25">
      <c r="B98" s="9" t="s">
        <v>31</v>
      </c>
      <c r="D98" s="3" t="s">
        <v>32</v>
      </c>
      <c r="E98" s="7"/>
      <c r="F98" s="16">
        <v>9.8000000000000007</v>
      </c>
      <c r="G98" s="16">
        <v>11.9</v>
      </c>
      <c r="H98" s="16">
        <v>13.4</v>
      </c>
      <c r="I98" s="16">
        <v>13</v>
      </c>
      <c r="J98" s="16">
        <v>13.8</v>
      </c>
      <c r="K98" s="16">
        <v>21.5</v>
      </c>
      <c r="L98" s="16">
        <v>29.6</v>
      </c>
      <c r="M98" s="16">
        <v>35.9</v>
      </c>
      <c r="N98" s="16">
        <v>37.5</v>
      </c>
      <c r="O98" s="16">
        <v>39.6</v>
      </c>
      <c r="P98" s="16">
        <v>35</v>
      </c>
      <c r="Q98" s="16">
        <v>24.6</v>
      </c>
    </row>
    <row r="99" spans="1:17" ht="13.2" x14ac:dyDescent="0.25">
      <c r="A99" s="9" t="s">
        <v>38</v>
      </c>
      <c r="B99" s="9" t="s">
        <v>20</v>
      </c>
      <c r="D99" s="3" t="s">
        <v>21</v>
      </c>
      <c r="E99" s="7"/>
      <c r="F99" s="16">
        <v>364</v>
      </c>
      <c r="G99" s="16">
        <v>364</v>
      </c>
      <c r="H99" s="16">
        <v>361</v>
      </c>
      <c r="I99" s="16">
        <v>359</v>
      </c>
      <c r="J99" s="16">
        <v>358</v>
      </c>
      <c r="K99" s="16">
        <v>356</v>
      </c>
      <c r="L99" s="16">
        <v>354</v>
      </c>
      <c r="M99" s="16">
        <v>354</v>
      </c>
      <c r="N99" s="16">
        <v>354</v>
      </c>
      <c r="O99" s="16">
        <v>353</v>
      </c>
      <c r="P99" s="16">
        <v>354</v>
      </c>
      <c r="Q99" s="16">
        <v>352</v>
      </c>
    </row>
    <row r="100" spans="1:17" ht="13.2" x14ac:dyDescent="0.25">
      <c r="B100" s="9" t="s">
        <v>22</v>
      </c>
      <c r="D100" s="3" t="s">
        <v>21</v>
      </c>
      <c r="E100" s="7"/>
      <c r="F100" s="16">
        <v>271</v>
      </c>
      <c r="G100" s="16">
        <v>268</v>
      </c>
      <c r="H100" s="16">
        <v>286</v>
      </c>
      <c r="I100" s="16">
        <v>242</v>
      </c>
      <c r="J100" s="16">
        <v>260</v>
      </c>
      <c r="K100" s="16">
        <v>305</v>
      </c>
      <c r="L100" s="16">
        <v>328</v>
      </c>
      <c r="M100" s="16">
        <v>330</v>
      </c>
      <c r="N100" s="16">
        <v>336</v>
      </c>
      <c r="O100" s="16">
        <v>335</v>
      </c>
      <c r="P100" s="16">
        <v>334</v>
      </c>
      <c r="Q100" s="16">
        <v>330</v>
      </c>
    </row>
    <row r="101" spans="1:17" ht="13.2" x14ac:dyDescent="0.25">
      <c r="B101" s="9" t="s">
        <v>23</v>
      </c>
      <c r="D101" s="3" t="s">
        <v>21</v>
      </c>
      <c r="E101" s="7"/>
      <c r="F101" s="16">
        <v>36176</v>
      </c>
      <c r="G101" s="16">
        <v>36201</v>
      </c>
      <c r="H101" s="16">
        <v>36058</v>
      </c>
      <c r="I101" s="16">
        <v>35786</v>
      </c>
      <c r="J101" s="16">
        <v>35582</v>
      </c>
      <c r="K101" s="16">
        <v>35271</v>
      </c>
      <c r="L101" s="16">
        <v>35067</v>
      </c>
      <c r="M101" s="16">
        <v>35109</v>
      </c>
      <c r="N101" s="16">
        <v>35056</v>
      </c>
      <c r="O101" s="16">
        <v>35088</v>
      </c>
      <c r="P101" s="16">
        <v>34994</v>
      </c>
      <c r="Q101" s="16">
        <v>34892</v>
      </c>
    </row>
    <row r="102" spans="1:17" ht="13.2" x14ac:dyDescent="0.25">
      <c r="B102" s="9" t="s">
        <v>24</v>
      </c>
      <c r="D102" s="3" t="s">
        <v>21</v>
      </c>
      <c r="E102" s="7"/>
      <c r="F102" s="16">
        <v>27764</v>
      </c>
      <c r="G102" s="16">
        <v>28207</v>
      </c>
      <c r="H102" s="16">
        <v>28866</v>
      </c>
      <c r="I102" s="16">
        <v>25495</v>
      </c>
      <c r="J102" s="16">
        <v>26858</v>
      </c>
      <c r="K102" s="16">
        <v>30677</v>
      </c>
      <c r="L102" s="16">
        <v>32355</v>
      </c>
      <c r="M102" s="16">
        <v>32826</v>
      </c>
      <c r="N102" s="16">
        <v>33291</v>
      </c>
      <c r="O102" s="16">
        <v>33347</v>
      </c>
      <c r="P102" s="16">
        <v>33195</v>
      </c>
      <c r="Q102" s="16">
        <v>32989</v>
      </c>
    </row>
    <row r="103" spans="1:17" ht="13.2" x14ac:dyDescent="0.25">
      <c r="B103" s="9" t="s">
        <v>25</v>
      </c>
      <c r="D103" s="3" t="s">
        <v>21</v>
      </c>
      <c r="E103" s="7">
        <f>SUM(F103:Q103)</f>
        <v>561908</v>
      </c>
      <c r="F103" s="16">
        <v>5523</v>
      </c>
      <c r="G103" s="16">
        <v>6932</v>
      </c>
      <c r="H103" s="16">
        <v>10064</v>
      </c>
      <c r="I103" s="16">
        <v>9913</v>
      </c>
      <c r="J103" s="16">
        <v>10427</v>
      </c>
      <c r="K103" s="16">
        <v>34685</v>
      </c>
      <c r="L103" s="16">
        <v>59022</v>
      </c>
      <c r="M103" s="16">
        <v>84367</v>
      </c>
      <c r="N103" s="16">
        <v>113773</v>
      </c>
      <c r="O103" s="16">
        <v>102555</v>
      </c>
      <c r="P103" s="16">
        <v>89559</v>
      </c>
      <c r="Q103" s="16">
        <v>35088</v>
      </c>
    </row>
    <row r="104" spans="1:17" ht="13.2" x14ac:dyDescent="0.25">
      <c r="D104" s="3" t="s">
        <v>26</v>
      </c>
      <c r="E104" s="7"/>
      <c r="F104" s="16">
        <v>-94.9</v>
      </c>
      <c r="G104" s="16">
        <v>-93.7</v>
      </c>
      <c r="H104" s="16">
        <v>-80.3</v>
      </c>
      <c r="I104" s="16">
        <v>421.2</v>
      </c>
      <c r="J104" s="16">
        <v>5.6</v>
      </c>
      <c r="K104" s="16">
        <v>12.4</v>
      </c>
      <c r="L104" s="16">
        <v>74.900000000000006</v>
      </c>
      <c r="M104" s="16">
        <v>38.1</v>
      </c>
      <c r="N104" s="16">
        <v>43.7</v>
      </c>
      <c r="O104" s="16">
        <v>55.8</v>
      </c>
      <c r="P104" s="16">
        <v>309.2</v>
      </c>
      <c r="Q104" s="16">
        <v>193.4</v>
      </c>
    </row>
    <row r="105" spans="1:17" ht="13.2" x14ac:dyDescent="0.25">
      <c r="B105" s="9" t="s">
        <v>25</v>
      </c>
      <c r="C105" s="9" t="s">
        <v>27</v>
      </c>
      <c r="D105" s="3" t="s">
        <v>21</v>
      </c>
      <c r="E105" s="7">
        <f>SUM(F105:Q105)</f>
        <v>553114</v>
      </c>
      <c r="F105" s="16">
        <v>5370</v>
      </c>
      <c r="G105" s="16">
        <v>6829</v>
      </c>
      <c r="H105" s="16">
        <v>9880</v>
      </c>
      <c r="I105" s="16">
        <v>9709</v>
      </c>
      <c r="J105" s="16">
        <v>10288</v>
      </c>
      <c r="K105" s="16">
        <v>34286</v>
      </c>
      <c r="L105" s="16">
        <v>57847</v>
      </c>
      <c r="M105" s="16">
        <v>82792</v>
      </c>
      <c r="N105" s="16">
        <v>112003</v>
      </c>
      <c r="O105" s="16">
        <v>100932</v>
      </c>
      <c r="P105" s="16">
        <v>88532</v>
      </c>
      <c r="Q105" s="16">
        <v>34646</v>
      </c>
    </row>
    <row r="106" spans="1:17" ht="13.2" x14ac:dyDescent="0.25">
      <c r="C106" s="9" t="s">
        <v>28</v>
      </c>
      <c r="D106" s="3" t="s">
        <v>21</v>
      </c>
      <c r="E106" s="7">
        <f>SUM(F106:Q106)</f>
        <v>8794</v>
      </c>
      <c r="F106" s="16">
        <v>153</v>
      </c>
      <c r="G106" s="16">
        <v>103</v>
      </c>
      <c r="H106" s="16">
        <v>184</v>
      </c>
      <c r="I106" s="16">
        <v>204</v>
      </c>
      <c r="J106" s="16">
        <v>139</v>
      </c>
      <c r="K106" s="16">
        <v>399</v>
      </c>
      <c r="L106" s="16">
        <v>1175</v>
      </c>
      <c r="M106" s="16">
        <v>1575</v>
      </c>
      <c r="N106" s="16">
        <v>1770</v>
      </c>
      <c r="O106" s="16">
        <v>1623</v>
      </c>
      <c r="P106" s="16">
        <v>1027</v>
      </c>
      <c r="Q106" s="16">
        <v>442</v>
      </c>
    </row>
    <row r="107" spans="1:17" ht="13.2" x14ac:dyDescent="0.25">
      <c r="C107" s="9" t="s">
        <v>27</v>
      </c>
      <c r="D107" s="3" t="s">
        <v>26</v>
      </c>
      <c r="E107" s="7"/>
      <c r="F107" s="16">
        <v>-94.9</v>
      </c>
      <c r="G107" s="16">
        <v>-93.6</v>
      </c>
      <c r="H107" s="16">
        <v>-80.400000000000006</v>
      </c>
      <c r="I107" s="16">
        <v>417</v>
      </c>
      <c r="J107" s="16">
        <v>5.9</v>
      </c>
      <c r="K107" s="16">
        <v>12.9</v>
      </c>
      <c r="L107" s="16">
        <v>77.099999999999994</v>
      </c>
      <c r="M107" s="16">
        <v>39</v>
      </c>
      <c r="N107" s="16">
        <v>44</v>
      </c>
      <c r="O107" s="16">
        <v>54.5</v>
      </c>
      <c r="P107" s="16">
        <v>307.89999999999998</v>
      </c>
      <c r="Q107" s="16">
        <v>192</v>
      </c>
    </row>
    <row r="108" spans="1:17" ht="13.2" x14ac:dyDescent="0.25">
      <c r="C108" s="9" t="s">
        <v>28</v>
      </c>
      <c r="D108" s="3" t="s">
        <v>26</v>
      </c>
      <c r="E108" s="7"/>
      <c r="F108" s="16">
        <v>-94.6</v>
      </c>
      <c r="G108" s="16">
        <v>-96.5</v>
      </c>
      <c r="H108" s="16">
        <v>-69.099999999999994</v>
      </c>
      <c r="I108" s="16">
        <v>750</v>
      </c>
      <c r="J108" s="16">
        <v>-13.1</v>
      </c>
      <c r="K108" s="16">
        <v>-16.899999999999999</v>
      </c>
      <c r="L108" s="16">
        <v>8.4</v>
      </c>
      <c r="M108" s="16">
        <v>1.7</v>
      </c>
      <c r="N108" s="16">
        <v>29.9</v>
      </c>
      <c r="O108" s="16">
        <v>214.5</v>
      </c>
      <c r="P108" s="16">
        <v>461.2</v>
      </c>
      <c r="Q108" s="16">
        <v>370.2</v>
      </c>
    </row>
    <row r="109" spans="1:17" ht="13.2" x14ac:dyDescent="0.25">
      <c r="B109" s="9" t="s">
        <v>29</v>
      </c>
      <c r="D109" s="3" t="s">
        <v>21</v>
      </c>
      <c r="E109" s="7">
        <f>SUM(F109:Q109)</f>
        <v>2136355</v>
      </c>
      <c r="F109" s="16">
        <v>41379</v>
      </c>
      <c r="G109" s="16">
        <v>52850</v>
      </c>
      <c r="H109" s="16">
        <v>72209</v>
      </c>
      <c r="I109" s="16">
        <v>66478</v>
      </c>
      <c r="J109" s="16">
        <v>68455</v>
      </c>
      <c r="K109" s="16">
        <v>127703</v>
      </c>
      <c r="L109" s="16">
        <v>210990</v>
      </c>
      <c r="M109" s="16">
        <v>272480</v>
      </c>
      <c r="N109" s="16">
        <v>340889</v>
      </c>
      <c r="O109" s="16">
        <v>374690</v>
      </c>
      <c r="P109" s="16">
        <v>335339</v>
      </c>
      <c r="Q109" s="16">
        <v>172893</v>
      </c>
    </row>
    <row r="110" spans="1:17" ht="13.2" x14ac:dyDescent="0.25">
      <c r="D110" s="3" t="s">
        <v>26</v>
      </c>
      <c r="E110" s="7"/>
      <c r="F110" s="16">
        <v>-88.9</v>
      </c>
      <c r="G110" s="16">
        <v>-86</v>
      </c>
      <c r="H110" s="16">
        <v>-64.7</v>
      </c>
      <c r="I110" s="16">
        <v>89.3</v>
      </c>
      <c r="J110" s="16">
        <v>1</v>
      </c>
      <c r="K110" s="16">
        <v>4.4000000000000004</v>
      </c>
      <c r="L110" s="16">
        <v>44</v>
      </c>
      <c r="M110" s="16">
        <v>35.700000000000003</v>
      </c>
      <c r="N110" s="16">
        <v>28.8</v>
      </c>
      <c r="O110" s="16">
        <v>42.9</v>
      </c>
      <c r="P110" s="16">
        <v>133.1</v>
      </c>
      <c r="Q110" s="16">
        <v>105.3</v>
      </c>
    </row>
    <row r="111" spans="1:17" ht="13.2" x14ac:dyDescent="0.25">
      <c r="B111" s="9" t="s">
        <v>29</v>
      </c>
      <c r="C111" s="9" t="s">
        <v>27</v>
      </c>
      <c r="D111" s="3" t="s">
        <v>21</v>
      </c>
      <c r="E111" s="7">
        <f>SUM(F111:Q111)</f>
        <v>2071912</v>
      </c>
      <c r="F111" s="16">
        <v>39375</v>
      </c>
      <c r="G111" s="16">
        <v>49391</v>
      </c>
      <c r="H111" s="16">
        <v>67684</v>
      </c>
      <c r="I111" s="16">
        <v>61595</v>
      </c>
      <c r="J111" s="16">
        <v>64028</v>
      </c>
      <c r="K111" s="16">
        <v>123049</v>
      </c>
      <c r="L111" s="16">
        <v>203756</v>
      </c>
      <c r="M111" s="16">
        <v>264428</v>
      </c>
      <c r="N111" s="16">
        <v>333958</v>
      </c>
      <c r="O111" s="16">
        <v>366759</v>
      </c>
      <c r="P111" s="16">
        <v>329500</v>
      </c>
      <c r="Q111" s="16">
        <v>168389</v>
      </c>
    </row>
    <row r="112" spans="1:17" ht="13.2" x14ac:dyDescent="0.25">
      <c r="C112" s="9" t="s">
        <v>28</v>
      </c>
      <c r="D112" s="3" t="s">
        <v>21</v>
      </c>
      <c r="E112" s="7">
        <f>SUM(F112:Q112)</f>
        <v>64443</v>
      </c>
      <c r="F112" s="16">
        <v>2004</v>
      </c>
      <c r="G112" s="16">
        <v>3459</v>
      </c>
      <c r="H112" s="16">
        <v>4525</v>
      </c>
      <c r="I112" s="16">
        <v>4883</v>
      </c>
      <c r="J112" s="16">
        <v>4427</v>
      </c>
      <c r="K112" s="16">
        <v>4654</v>
      </c>
      <c r="L112" s="16">
        <v>7234</v>
      </c>
      <c r="M112" s="16">
        <v>8052</v>
      </c>
      <c r="N112" s="16">
        <v>6931</v>
      </c>
      <c r="O112" s="16">
        <v>7931</v>
      </c>
      <c r="P112" s="16">
        <v>5839</v>
      </c>
      <c r="Q112" s="16">
        <v>4504</v>
      </c>
    </row>
    <row r="113" spans="1:17" ht="13.2" x14ac:dyDescent="0.25">
      <c r="C113" s="9" t="s">
        <v>27</v>
      </c>
      <c r="D113" s="3" t="s">
        <v>26</v>
      </c>
      <c r="E113" s="7"/>
      <c r="F113" s="16">
        <v>-89.2</v>
      </c>
      <c r="G113" s="16">
        <v>-86.5</v>
      </c>
      <c r="H113" s="16">
        <v>-66</v>
      </c>
      <c r="I113" s="16">
        <v>92.7</v>
      </c>
      <c r="J113" s="16">
        <v>0.8</v>
      </c>
      <c r="K113" s="16">
        <v>4.5999999999999996</v>
      </c>
      <c r="L113" s="16">
        <v>43.6</v>
      </c>
      <c r="M113" s="16">
        <v>35.6</v>
      </c>
      <c r="N113" s="16">
        <v>28.5</v>
      </c>
      <c r="O113" s="16">
        <v>42.2</v>
      </c>
      <c r="P113" s="16">
        <v>134.5</v>
      </c>
      <c r="Q113" s="16">
        <v>107</v>
      </c>
    </row>
    <row r="114" spans="1:17" ht="13.2" x14ac:dyDescent="0.25">
      <c r="C114" s="9" t="s">
        <v>28</v>
      </c>
      <c r="D114" s="3" t="s">
        <v>26</v>
      </c>
      <c r="E114" s="7"/>
      <c r="F114" s="16">
        <v>-77.5</v>
      </c>
      <c r="G114" s="16">
        <v>-72</v>
      </c>
      <c r="H114" s="16">
        <v>-11</v>
      </c>
      <c r="I114" s="16">
        <v>55.2</v>
      </c>
      <c r="J114" s="16">
        <v>3.2</v>
      </c>
      <c r="K114" s="16">
        <v>-1.3</v>
      </c>
      <c r="L114" s="16">
        <v>57.8</v>
      </c>
      <c r="M114" s="16">
        <v>39.5</v>
      </c>
      <c r="N114" s="16">
        <v>44.3</v>
      </c>
      <c r="O114" s="16">
        <v>86.1</v>
      </c>
      <c r="P114" s="16">
        <v>71.7</v>
      </c>
      <c r="Q114" s="16">
        <v>57.1</v>
      </c>
    </row>
    <row r="115" spans="1:17" ht="13.2" x14ac:dyDescent="0.25">
      <c r="B115" s="9" t="s">
        <v>30</v>
      </c>
      <c r="D115" s="3" t="s">
        <v>21</v>
      </c>
      <c r="E115" s="7"/>
      <c r="F115" s="16">
        <v>7.5</v>
      </c>
      <c r="G115" s="16">
        <v>7.6</v>
      </c>
      <c r="H115" s="16">
        <v>7.2</v>
      </c>
      <c r="I115" s="16">
        <v>6.7</v>
      </c>
      <c r="J115" s="16">
        <v>6.6</v>
      </c>
      <c r="K115" s="16">
        <v>3.7</v>
      </c>
      <c r="L115" s="16">
        <v>3.6</v>
      </c>
      <c r="M115" s="16">
        <v>3.2</v>
      </c>
      <c r="N115" s="16">
        <v>3</v>
      </c>
      <c r="O115" s="16">
        <v>3.7</v>
      </c>
      <c r="P115" s="16">
        <v>3.7</v>
      </c>
      <c r="Q115" s="16">
        <v>4.9000000000000004</v>
      </c>
    </row>
    <row r="116" spans="1:17" ht="13.2" x14ac:dyDescent="0.25">
      <c r="B116" s="9" t="s">
        <v>31</v>
      </c>
      <c r="D116" s="3" t="s">
        <v>32</v>
      </c>
      <c r="E116" s="7"/>
      <c r="F116" s="16">
        <v>5.0999999999999996</v>
      </c>
      <c r="G116" s="16">
        <v>6.9</v>
      </c>
      <c r="H116" s="16">
        <v>8.3000000000000007</v>
      </c>
      <c r="I116" s="16">
        <v>8.8000000000000007</v>
      </c>
      <c r="J116" s="16">
        <v>8.5</v>
      </c>
      <c r="K116" s="16">
        <v>14.3</v>
      </c>
      <c r="L116" s="16">
        <v>21.4</v>
      </c>
      <c r="M116" s="16">
        <v>27.2</v>
      </c>
      <c r="N116" s="16">
        <v>34.299999999999997</v>
      </c>
      <c r="O116" s="16">
        <v>36.4</v>
      </c>
      <c r="P116" s="16">
        <v>33.799999999999997</v>
      </c>
      <c r="Q116" s="16">
        <v>18.600000000000001</v>
      </c>
    </row>
    <row r="117" spans="1:17" ht="13.2" x14ac:dyDescent="0.25">
      <c r="A117" s="9" t="s">
        <v>39</v>
      </c>
      <c r="B117" s="9" t="s">
        <v>20</v>
      </c>
      <c r="D117" s="3" t="s">
        <v>21</v>
      </c>
      <c r="E117" s="7"/>
      <c r="F117" s="16">
        <v>383</v>
      </c>
      <c r="G117" s="16">
        <v>389</v>
      </c>
      <c r="H117" s="16">
        <v>391</v>
      </c>
      <c r="I117" s="16">
        <v>390</v>
      </c>
      <c r="J117" s="16">
        <v>391</v>
      </c>
      <c r="K117" s="16">
        <v>391</v>
      </c>
      <c r="L117" s="16">
        <v>389</v>
      </c>
      <c r="M117" s="16">
        <v>393</v>
      </c>
      <c r="N117" s="16">
        <v>394</v>
      </c>
      <c r="O117" s="16">
        <v>394</v>
      </c>
      <c r="P117" s="16">
        <v>394</v>
      </c>
      <c r="Q117" s="16">
        <v>392</v>
      </c>
    </row>
    <row r="118" spans="1:17" ht="13.2" x14ac:dyDescent="0.25">
      <c r="B118" s="9" t="s">
        <v>22</v>
      </c>
      <c r="D118" s="3" t="s">
        <v>21</v>
      </c>
      <c r="E118" s="7"/>
      <c r="F118" s="16">
        <v>312</v>
      </c>
      <c r="G118" s="16">
        <v>321</v>
      </c>
      <c r="H118" s="16">
        <v>317</v>
      </c>
      <c r="I118" s="16">
        <v>318</v>
      </c>
      <c r="J118" s="16">
        <v>343</v>
      </c>
      <c r="K118" s="16">
        <v>373</v>
      </c>
      <c r="L118" s="16">
        <v>376</v>
      </c>
      <c r="M118" s="16">
        <v>378</v>
      </c>
      <c r="N118" s="16">
        <v>378</v>
      </c>
      <c r="O118" s="16">
        <v>382</v>
      </c>
      <c r="P118" s="16">
        <v>378</v>
      </c>
      <c r="Q118" s="16">
        <v>378</v>
      </c>
    </row>
    <row r="119" spans="1:17" ht="13.2" x14ac:dyDescent="0.25">
      <c r="B119" s="9" t="s">
        <v>23</v>
      </c>
      <c r="D119" s="3" t="s">
        <v>21</v>
      </c>
      <c r="E119" s="7"/>
      <c r="F119" s="16">
        <v>19652</v>
      </c>
      <c r="G119" s="16">
        <v>19915</v>
      </c>
      <c r="H119" s="16">
        <v>19931</v>
      </c>
      <c r="I119" s="16">
        <v>19899</v>
      </c>
      <c r="J119" s="16">
        <v>19972</v>
      </c>
      <c r="K119" s="16">
        <v>19980</v>
      </c>
      <c r="L119" s="16">
        <v>20020</v>
      </c>
      <c r="M119" s="16">
        <v>20146</v>
      </c>
      <c r="N119" s="16">
        <v>20097</v>
      </c>
      <c r="O119" s="16">
        <v>20102</v>
      </c>
      <c r="P119" s="16">
        <v>20062</v>
      </c>
      <c r="Q119" s="16">
        <v>20040</v>
      </c>
    </row>
    <row r="120" spans="1:17" ht="13.2" x14ac:dyDescent="0.25">
      <c r="B120" s="9" t="s">
        <v>24</v>
      </c>
      <c r="D120" s="3" t="s">
        <v>21</v>
      </c>
      <c r="E120" s="7"/>
      <c r="F120" s="16">
        <v>15660</v>
      </c>
      <c r="G120" s="16">
        <v>12429</v>
      </c>
      <c r="H120" s="16">
        <v>15906</v>
      </c>
      <c r="I120" s="16">
        <v>12395</v>
      </c>
      <c r="J120" s="16">
        <v>18122</v>
      </c>
      <c r="K120" s="16">
        <v>18784</v>
      </c>
      <c r="L120" s="16">
        <v>18800</v>
      </c>
      <c r="M120" s="16">
        <v>19080</v>
      </c>
      <c r="N120" s="16">
        <v>19137</v>
      </c>
      <c r="O120" s="16">
        <v>19087</v>
      </c>
      <c r="P120" s="16">
        <v>18903</v>
      </c>
      <c r="Q120" s="16">
        <v>18886</v>
      </c>
    </row>
    <row r="121" spans="1:17" ht="13.2" x14ac:dyDescent="0.25">
      <c r="B121" s="9" t="s">
        <v>25</v>
      </c>
      <c r="D121" s="3" t="s">
        <v>21</v>
      </c>
      <c r="E121" s="7">
        <f>SUM(F121:Q121)</f>
        <v>409753</v>
      </c>
      <c r="F121" s="16">
        <v>5503</v>
      </c>
      <c r="G121" s="16">
        <v>4132</v>
      </c>
      <c r="H121" s="16">
        <v>5271</v>
      </c>
      <c r="I121" s="16">
        <v>4965</v>
      </c>
      <c r="J121" s="16">
        <v>13461</v>
      </c>
      <c r="K121" s="16">
        <v>42549</v>
      </c>
      <c r="L121" s="16">
        <v>57999</v>
      </c>
      <c r="M121" s="16">
        <v>62376</v>
      </c>
      <c r="N121" s="16">
        <v>55002</v>
      </c>
      <c r="O121" s="16">
        <v>67757</v>
      </c>
      <c r="P121" s="16">
        <v>49140</v>
      </c>
      <c r="Q121" s="16">
        <v>41598</v>
      </c>
    </row>
    <row r="122" spans="1:17" ht="13.2" x14ac:dyDescent="0.25">
      <c r="D122" s="3" t="s">
        <v>26</v>
      </c>
      <c r="E122" s="7"/>
      <c r="F122" s="16">
        <v>-88.9</v>
      </c>
      <c r="G122" s="16">
        <v>-92.4</v>
      </c>
      <c r="H122" s="16">
        <v>-80</v>
      </c>
      <c r="I122" s="16">
        <v>42.9</v>
      </c>
      <c r="J122" s="16">
        <v>-14.6</v>
      </c>
      <c r="K122" s="16">
        <v>13</v>
      </c>
      <c r="L122" s="16">
        <v>3.9</v>
      </c>
      <c r="M122" s="16">
        <v>9.3000000000000007</v>
      </c>
      <c r="N122" s="16">
        <v>10.5</v>
      </c>
      <c r="O122" s="16">
        <v>20.399999999999999</v>
      </c>
      <c r="P122" s="16">
        <v>965.5</v>
      </c>
      <c r="Q122" s="16">
        <v>1178</v>
      </c>
    </row>
    <row r="123" spans="1:17" ht="13.2" x14ac:dyDescent="0.25">
      <c r="B123" s="9" t="s">
        <v>25</v>
      </c>
      <c r="C123" s="9" t="s">
        <v>27</v>
      </c>
      <c r="D123" s="3" t="s">
        <v>21</v>
      </c>
      <c r="E123" s="7">
        <f>SUM(F123:Q123)</f>
        <v>345725</v>
      </c>
      <c r="F123" s="16">
        <v>3926</v>
      </c>
      <c r="G123" s="16">
        <v>3418</v>
      </c>
      <c r="H123" s="16">
        <v>4375</v>
      </c>
      <c r="I123" s="16">
        <v>3940</v>
      </c>
      <c r="J123" s="16">
        <v>12456</v>
      </c>
      <c r="K123" s="16">
        <v>40303</v>
      </c>
      <c r="L123" s="16">
        <v>49228</v>
      </c>
      <c r="M123" s="16">
        <v>52357</v>
      </c>
      <c r="N123" s="16">
        <v>45997</v>
      </c>
      <c r="O123" s="16">
        <v>57066</v>
      </c>
      <c r="P123" s="16">
        <v>40121</v>
      </c>
      <c r="Q123" s="16">
        <v>32538</v>
      </c>
    </row>
    <row r="124" spans="1:17" ht="13.2" x14ac:dyDescent="0.25">
      <c r="C124" s="9" t="s">
        <v>28</v>
      </c>
      <c r="D124" s="3" t="s">
        <v>21</v>
      </c>
      <c r="E124" s="7">
        <f>SUM(F124:Q124)</f>
        <v>64028</v>
      </c>
      <c r="F124" s="16">
        <v>1577</v>
      </c>
      <c r="G124" s="16">
        <v>714</v>
      </c>
      <c r="H124" s="16">
        <v>896</v>
      </c>
      <c r="I124" s="16">
        <v>1025</v>
      </c>
      <c r="J124" s="16">
        <v>1005</v>
      </c>
      <c r="K124" s="16">
        <v>2246</v>
      </c>
      <c r="L124" s="16">
        <v>8771</v>
      </c>
      <c r="M124" s="16">
        <v>10019</v>
      </c>
      <c r="N124" s="16">
        <v>9005</v>
      </c>
      <c r="O124" s="16">
        <v>10691</v>
      </c>
      <c r="P124" s="16">
        <v>9019</v>
      </c>
      <c r="Q124" s="16">
        <v>9060</v>
      </c>
    </row>
    <row r="125" spans="1:17" ht="13.2" x14ac:dyDescent="0.25">
      <c r="C125" s="9" t="s">
        <v>27</v>
      </c>
      <c r="D125" s="3" t="s">
        <v>26</v>
      </c>
      <c r="E125" s="7"/>
      <c r="F125" s="16">
        <v>-87.6</v>
      </c>
      <c r="G125" s="16">
        <v>-86.4</v>
      </c>
      <c r="H125" s="16">
        <v>-74</v>
      </c>
      <c r="I125" s="16">
        <v>33.200000000000003</v>
      </c>
      <c r="J125" s="16">
        <v>-15.1</v>
      </c>
      <c r="K125" s="16">
        <v>19.8</v>
      </c>
      <c r="L125" s="16">
        <v>25.6</v>
      </c>
      <c r="M125" s="16">
        <v>35.5</v>
      </c>
      <c r="N125" s="16">
        <v>12.5</v>
      </c>
      <c r="O125" s="16">
        <v>5.2</v>
      </c>
      <c r="P125" s="16">
        <v>935.9</v>
      </c>
      <c r="Q125" s="16">
        <v>1140.5</v>
      </c>
    </row>
    <row r="126" spans="1:17" ht="13.2" x14ac:dyDescent="0.25">
      <c r="C126" s="9" t="s">
        <v>28</v>
      </c>
      <c r="D126" s="3" t="s">
        <v>26</v>
      </c>
      <c r="E126" s="7"/>
      <c r="F126" s="16">
        <v>-91.3</v>
      </c>
      <c r="G126" s="16">
        <v>-97.6</v>
      </c>
      <c r="H126" s="16">
        <v>-90.6</v>
      </c>
      <c r="I126" s="16">
        <v>98.6</v>
      </c>
      <c r="J126" s="16">
        <v>-7.8</v>
      </c>
      <c r="K126" s="16">
        <v>-43.8</v>
      </c>
      <c r="L126" s="16">
        <v>-47.2</v>
      </c>
      <c r="M126" s="16">
        <v>-45.7</v>
      </c>
      <c r="N126" s="16">
        <v>1.2</v>
      </c>
      <c r="O126" s="16">
        <v>421.8</v>
      </c>
      <c r="P126" s="16">
        <v>1120.4000000000001</v>
      </c>
      <c r="Q126" s="16">
        <v>1333.5</v>
      </c>
    </row>
    <row r="127" spans="1:17" ht="13.2" x14ac:dyDescent="0.25">
      <c r="B127" s="9" t="s">
        <v>29</v>
      </c>
      <c r="D127" s="3" t="s">
        <v>21</v>
      </c>
      <c r="E127" s="7">
        <f>SUM(F127:Q127)</f>
        <v>2019867</v>
      </c>
      <c r="F127" s="16">
        <v>36962</v>
      </c>
      <c r="G127" s="16">
        <v>34184</v>
      </c>
      <c r="H127" s="16">
        <v>44262</v>
      </c>
      <c r="I127" s="16">
        <v>41430</v>
      </c>
      <c r="J127" s="16">
        <v>73459</v>
      </c>
      <c r="K127" s="16">
        <v>201991</v>
      </c>
      <c r="L127" s="16">
        <v>311077</v>
      </c>
      <c r="M127" s="16">
        <v>338724</v>
      </c>
      <c r="N127" s="16">
        <v>254548</v>
      </c>
      <c r="O127" s="16">
        <v>308089</v>
      </c>
      <c r="P127" s="16">
        <v>196436</v>
      </c>
      <c r="Q127" s="16">
        <v>178705</v>
      </c>
    </row>
    <row r="128" spans="1:17" ht="13.2" x14ac:dyDescent="0.25">
      <c r="D128" s="3" t="s">
        <v>26</v>
      </c>
      <c r="E128" s="7"/>
      <c r="F128" s="16">
        <v>-80.900000000000006</v>
      </c>
      <c r="G128" s="16">
        <v>-85.5</v>
      </c>
      <c r="H128" s="16">
        <v>-55.8</v>
      </c>
      <c r="I128" s="16">
        <v>58.3</v>
      </c>
      <c r="J128" s="16">
        <v>-4.7</v>
      </c>
      <c r="K128" s="16">
        <v>22.3</v>
      </c>
      <c r="L128" s="16">
        <v>1.6</v>
      </c>
      <c r="M128" s="16">
        <v>9.6</v>
      </c>
      <c r="N128" s="16">
        <v>6.9</v>
      </c>
      <c r="O128" s="16">
        <v>14.6</v>
      </c>
      <c r="P128" s="16">
        <v>404.1</v>
      </c>
      <c r="Q128" s="16">
        <v>547</v>
      </c>
    </row>
    <row r="129" spans="1:17" ht="13.2" x14ac:dyDescent="0.25">
      <c r="B129" s="9" t="s">
        <v>29</v>
      </c>
      <c r="C129" s="9" t="s">
        <v>27</v>
      </c>
      <c r="D129" s="3" t="s">
        <v>21</v>
      </c>
      <c r="E129" s="7">
        <f>SUM(F129:Q129)</f>
        <v>1582149</v>
      </c>
      <c r="F129" s="16">
        <v>23818</v>
      </c>
      <c r="G129" s="16">
        <v>22647</v>
      </c>
      <c r="H129" s="16">
        <v>28882</v>
      </c>
      <c r="I129" s="16">
        <v>25677</v>
      </c>
      <c r="J129" s="16">
        <v>57925</v>
      </c>
      <c r="K129" s="16">
        <v>179820</v>
      </c>
      <c r="L129" s="16">
        <v>247456</v>
      </c>
      <c r="M129" s="16">
        <v>268378</v>
      </c>
      <c r="N129" s="16">
        <v>197318</v>
      </c>
      <c r="O129" s="16">
        <v>247885</v>
      </c>
      <c r="P129" s="16">
        <v>148009</v>
      </c>
      <c r="Q129" s="16">
        <v>134334</v>
      </c>
    </row>
    <row r="130" spans="1:17" ht="13.2" x14ac:dyDescent="0.25">
      <c r="C130" s="9" t="s">
        <v>28</v>
      </c>
      <c r="D130" s="3" t="s">
        <v>21</v>
      </c>
      <c r="E130" s="7">
        <f>SUM(F130:Q130)</f>
        <v>437718</v>
      </c>
      <c r="F130" s="16">
        <v>13144</v>
      </c>
      <c r="G130" s="16">
        <v>11537</v>
      </c>
      <c r="H130" s="16">
        <v>15380</v>
      </c>
      <c r="I130" s="16">
        <v>15753</v>
      </c>
      <c r="J130" s="16">
        <v>15534</v>
      </c>
      <c r="K130" s="16">
        <v>22171</v>
      </c>
      <c r="L130" s="16">
        <v>63621</v>
      </c>
      <c r="M130" s="16">
        <v>70346</v>
      </c>
      <c r="N130" s="16">
        <v>57230</v>
      </c>
      <c r="O130" s="16">
        <v>60204</v>
      </c>
      <c r="P130" s="16">
        <v>48427</v>
      </c>
      <c r="Q130" s="16">
        <v>44371</v>
      </c>
    </row>
    <row r="131" spans="1:17" ht="13.2" x14ac:dyDescent="0.25">
      <c r="C131" s="9" t="s">
        <v>27</v>
      </c>
      <c r="D131" s="3" t="s">
        <v>26</v>
      </c>
      <c r="E131" s="7"/>
      <c r="F131" s="16">
        <v>-79.8</v>
      </c>
      <c r="G131" s="16">
        <v>-77.3</v>
      </c>
      <c r="H131" s="16">
        <v>-53.7</v>
      </c>
      <c r="I131" s="16">
        <v>54.1</v>
      </c>
      <c r="J131" s="16">
        <v>-11.7</v>
      </c>
      <c r="K131" s="16">
        <v>28.5</v>
      </c>
      <c r="L131" s="16">
        <v>21.2</v>
      </c>
      <c r="M131" s="16">
        <v>43</v>
      </c>
      <c r="N131" s="16">
        <v>10.7</v>
      </c>
      <c r="O131" s="16">
        <v>-0.5</v>
      </c>
      <c r="P131" s="16">
        <v>475</v>
      </c>
      <c r="Q131" s="16">
        <v>609.4</v>
      </c>
    </row>
    <row r="132" spans="1:17" ht="13.2" x14ac:dyDescent="0.25">
      <c r="C132" s="9" t="s">
        <v>28</v>
      </c>
      <c r="D132" s="3" t="s">
        <v>26</v>
      </c>
      <c r="E132" s="7"/>
      <c r="F132" s="16">
        <v>-82.7</v>
      </c>
      <c r="G132" s="16">
        <v>-91.5</v>
      </c>
      <c r="H132" s="16">
        <v>-59.3</v>
      </c>
      <c r="I132" s="16">
        <v>65.599999999999994</v>
      </c>
      <c r="J132" s="16">
        <v>35.1</v>
      </c>
      <c r="K132" s="16">
        <v>-11.9</v>
      </c>
      <c r="L132" s="16">
        <v>-37.700000000000003</v>
      </c>
      <c r="M132" s="16">
        <v>-42.1</v>
      </c>
      <c r="N132" s="16">
        <v>-4.5</v>
      </c>
      <c r="O132" s="16">
        <v>204.9</v>
      </c>
      <c r="P132" s="16">
        <v>266.10000000000002</v>
      </c>
      <c r="Q132" s="16">
        <v>410.9</v>
      </c>
    </row>
    <row r="133" spans="1:17" ht="13.2" x14ac:dyDescent="0.25">
      <c r="B133" s="9" t="s">
        <v>30</v>
      </c>
      <c r="D133" s="3" t="s">
        <v>21</v>
      </c>
      <c r="E133" s="7"/>
      <c r="F133" s="16">
        <v>6.7</v>
      </c>
      <c r="G133" s="16">
        <v>8.3000000000000007</v>
      </c>
      <c r="H133" s="16">
        <v>8.4</v>
      </c>
      <c r="I133" s="16">
        <v>8.3000000000000007</v>
      </c>
      <c r="J133" s="16">
        <v>5.5</v>
      </c>
      <c r="K133" s="16">
        <v>4.7</v>
      </c>
      <c r="L133" s="16">
        <v>5.4</v>
      </c>
      <c r="M133" s="16">
        <v>5.4</v>
      </c>
      <c r="N133" s="16">
        <v>4.5999999999999996</v>
      </c>
      <c r="O133" s="16">
        <v>4.5</v>
      </c>
      <c r="P133" s="16">
        <v>4</v>
      </c>
      <c r="Q133" s="16">
        <v>4.3</v>
      </c>
    </row>
    <row r="134" spans="1:17" ht="13.2" x14ac:dyDescent="0.25">
      <c r="B134" s="9" t="s">
        <v>31</v>
      </c>
      <c r="D134" s="3" t="s">
        <v>32</v>
      </c>
      <c r="E134" s="7"/>
      <c r="F134" s="16">
        <v>7.8</v>
      </c>
      <c r="G134" s="16">
        <v>9.9</v>
      </c>
      <c r="H134" s="16">
        <v>9.1</v>
      </c>
      <c r="I134" s="16">
        <v>12.5</v>
      </c>
      <c r="J134" s="16">
        <v>18.8</v>
      </c>
      <c r="K134" s="16">
        <v>36.1</v>
      </c>
      <c r="L134" s="16">
        <v>53.4</v>
      </c>
      <c r="M134" s="16">
        <v>57.4</v>
      </c>
      <c r="N134" s="16">
        <v>44.4</v>
      </c>
      <c r="O134" s="16">
        <v>52.2</v>
      </c>
      <c r="P134" s="16">
        <v>34.700000000000003</v>
      </c>
      <c r="Q134" s="16">
        <v>30.6</v>
      </c>
    </row>
    <row r="135" spans="1:17" ht="13.2" x14ac:dyDescent="0.25">
      <c r="A135" s="9" t="s">
        <v>40</v>
      </c>
      <c r="B135" s="9" t="s">
        <v>20</v>
      </c>
      <c r="D135" s="3" t="s">
        <v>21</v>
      </c>
      <c r="E135" s="7"/>
      <c r="F135" s="16">
        <v>206</v>
      </c>
      <c r="G135" s="16">
        <v>208</v>
      </c>
      <c r="H135" s="16">
        <v>208</v>
      </c>
      <c r="I135" s="16">
        <v>209</v>
      </c>
      <c r="J135" s="16">
        <v>209</v>
      </c>
      <c r="K135" s="16">
        <v>209</v>
      </c>
      <c r="L135" s="16">
        <v>210</v>
      </c>
      <c r="M135" s="16">
        <v>209</v>
      </c>
      <c r="N135" s="16">
        <v>209</v>
      </c>
      <c r="O135" s="16">
        <v>209</v>
      </c>
      <c r="P135" s="16">
        <v>210</v>
      </c>
      <c r="Q135" s="16">
        <v>210</v>
      </c>
    </row>
    <row r="136" spans="1:17" ht="13.2" x14ac:dyDescent="0.25">
      <c r="B136" s="9" t="s">
        <v>22</v>
      </c>
      <c r="D136" s="3" t="s">
        <v>21</v>
      </c>
      <c r="E136" s="7"/>
      <c r="F136" s="16">
        <v>97</v>
      </c>
      <c r="G136" s="16">
        <v>100</v>
      </c>
      <c r="H136" s="16">
        <v>106</v>
      </c>
      <c r="I136" s="16">
        <v>112</v>
      </c>
      <c r="J136" s="16">
        <v>128</v>
      </c>
      <c r="K136" s="16">
        <v>161</v>
      </c>
      <c r="L136" s="16">
        <v>185</v>
      </c>
      <c r="M136" s="16">
        <v>195</v>
      </c>
      <c r="N136" s="16">
        <v>197</v>
      </c>
      <c r="O136" s="16">
        <v>195</v>
      </c>
      <c r="P136" s="16">
        <v>187</v>
      </c>
      <c r="Q136" s="16">
        <v>175</v>
      </c>
    </row>
    <row r="137" spans="1:17" ht="13.2" x14ac:dyDescent="0.25">
      <c r="B137" s="9" t="s">
        <v>23</v>
      </c>
      <c r="D137" s="3" t="s">
        <v>21</v>
      </c>
      <c r="E137" s="7"/>
      <c r="F137" s="16">
        <v>17757</v>
      </c>
      <c r="G137" s="16">
        <v>17819</v>
      </c>
      <c r="H137" s="16">
        <v>17829</v>
      </c>
      <c r="I137" s="16">
        <v>17808</v>
      </c>
      <c r="J137" s="16">
        <v>17806</v>
      </c>
      <c r="K137" s="16">
        <v>17611</v>
      </c>
      <c r="L137" s="16">
        <v>17655</v>
      </c>
      <c r="M137" s="16">
        <v>17766</v>
      </c>
      <c r="N137" s="16">
        <v>17806</v>
      </c>
      <c r="O137" s="16">
        <v>17846</v>
      </c>
      <c r="P137" s="16">
        <v>17948</v>
      </c>
      <c r="Q137" s="16">
        <v>17907</v>
      </c>
    </row>
    <row r="138" spans="1:17" ht="13.2" x14ac:dyDescent="0.25">
      <c r="B138" s="9" t="s">
        <v>24</v>
      </c>
      <c r="D138" s="3" t="s">
        <v>21</v>
      </c>
      <c r="E138" s="7"/>
      <c r="F138" s="16">
        <v>7806</v>
      </c>
      <c r="G138" s="16">
        <v>7986</v>
      </c>
      <c r="H138" s="16">
        <v>8132</v>
      </c>
      <c r="I138" s="16">
        <v>8654</v>
      </c>
      <c r="J138" s="16">
        <v>11091</v>
      </c>
      <c r="K138" s="16">
        <v>13598</v>
      </c>
      <c r="L138" s="16">
        <v>15842</v>
      </c>
      <c r="M138" s="16">
        <v>16839</v>
      </c>
      <c r="N138" s="16">
        <v>16865</v>
      </c>
      <c r="O138" s="16">
        <v>16658</v>
      </c>
      <c r="P138" s="16">
        <v>16100</v>
      </c>
      <c r="Q138" s="16">
        <v>14971</v>
      </c>
    </row>
    <row r="139" spans="1:17" ht="13.2" x14ac:dyDescent="0.25">
      <c r="B139" s="9" t="s">
        <v>25</v>
      </c>
      <c r="D139" s="3" t="s">
        <v>21</v>
      </c>
      <c r="E139" s="7">
        <f>SUM(F139:Q139)</f>
        <v>324940</v>
      </c>
      <c r="F139" s="16">
        <v>840</v>
      </c>
      <c r="G139" s="16">
        <v>780</v>
      </c>
      <c r="H139" s="16">
        <v>1499</v>
      </c>
      <c r="I139" s="16">
        <v>1898</v>
      </c>
      <c r="J139" s="16">
        <v>3828</v>
      </c>
      <c r="K139" s="16">
        <v>16108</v>
      </c>
      <c r="L139" s="16">
        <v>36169</v>
      </c>
      <c r="M139" s="16">
        <v>57769</v>
      </c>
      <c r="N139" s="16">
        <v>73721</v>
      </c>
      <c r="O139" s="16">
        <v>76189</v>
      </c>
      <c r="P139" s="16">
        <v>41287</v>
      </c>
      <c r="Q139" s="16">
        <v>14852</v>
      </c>
    </row>
    <row r="140" spans="1:17" ht="13.2" x14ac:dyDescent="0.25">
      <c r="D140" s="3" t="s">
        <v>26</v>
      </c>
      <c r="E140" s="7"/>
      <c r="F140" s="16">
        <v>-98.1</v>
      </c>
      <c r="G140" s="16">
        <v>-98.6</v>
      </c>
      <c r="H140" s="16">
        <v>-96.6</v>
      </c>
      <c r="I140" s="16">
        <v>158.9</v>
      </c>
      <c r="J140" s="16">
        <v>-8.4</v>
      </c>
      <c r="K140" s="16">
        <v>19.7</v>
      </c>
      <c r="L140" s="16">
        <v>21.4</v>
      </c>
      <c r="M140" s="16">
        <v>60.7</v>
      </c>
      <c r="N140" s="16">
        <v>111.2</v>
      </c>
      <c r="O140" s="16">
        <v>146.69999999999999</v>
      </c>
      <c r="P140" s="16">
        <v>1366.2</v>
      </c>
      <c r="Q140" s="16">
        <v>1277.7</v>
      </c>
    </row>
    <row r="141" spans="1:17" ht="13.2" x14ac:dyDescent="0.25">
      <c r="B141" s="9" t="s">
        <v>25</v>
      </c>
      <c r="C141" s="9" t="s">
        <v>27</v>
      </c>
      <c r="D141" s="3" t="s">
        <v>21</v>
      </c>
      <c r="E141" s="7">
        <f>SUM(F141:Q141)</f>
        <v>304200</v>
      </c>
      <c r="F141" s="16">
        <v>721</v>
      </c>
      <c r="G141" s="16">
        <v>665</v>
      </c>
      <c r="H141" s="16">
        <v>1400</v>
      </c>
      <c r="I141" s="16">
        <v>1759</v>
      </c>
      <c r="J141" s="16">
        <v>3649</v>
      </c>
      <c r="K141" s="16">
        <v>15569</v>
      </c>
      <c r="L141" s="16">
        <v>33693</v>
      </c>
      <c r="M141" s="16">
        <v>54436</v>
      </c>
      <c r="N141" s="16">
        <v>70531</v>
      </c>
      <c r="O141" s="16">
        <v>71891</v>
      </c>
      <c r="P141" s="16">
        <v>38028</v>
      </c>
      <c r="Q141" s="16">
        <v>11858</v>
      </c>
    </row>
    <row r="142" spans="1:17" ht="13.2" x14ac:dyDescent="0.25">
      <c r="C142" s="9" t="s">
        <v>28</v>
      </c>
      <c r="D142" s="3" t="s">
        <v>21</v>
      </c>
      <c r="E142" s="7">
        <f>SUM(F142:Q142)</f>
        <v>20740</v>
      </c>
      <c r="F142" s="16">
        <v>119</v>
      </c>
      <c r="G142" s="16">
        <v>115</v>
      </c>
      <c r="H142" s="16">
        <v>99</v>
      </c>
      <c r="I142" s="16">
        <v>139</v>
      </c>
      <c r="J142" s="16">
        <v>179</v>
      </c>
      <c r="K142" s="16">
        <v>539</v>
      </c>
      <c r="L142" s="16">
        <v>2476</v>
      </c>
      <c r="M142" s="16">
        <v>3333</v>
      </c>
      <c r="N142" s="16">
        <v>3190</v>
      </c>
      <c r="O142" s="16">
        <v>4298</v>
      </c>
      <c r="P142" s="16">
        <v>3259</v>
      </c>
      <c r="Q142" s="16">
        <v>2994</v>
      </c>
    </row>
    <row r="143" spans="1:17" ht="13.2" x14ac:dyDescent="0.25">
      <c r="C143" s="9" t="s">
        <v>27</v>
      </c>
      <c r="D143" s="3" t="s">
        <v>26</v>
      </c>
      <c r="E143" s="7"/>
      <c r="F143" s="16">
        <v>-98.2</v>
      </c>
      <c r="G143" s="16">
        <v>-98.7</v>
      </c>
      <c r="H143" s="16">
        <v>-96.4</v>
      </c>
      <c r="I143" s="16">
        <v>289.2</v>
      </c>
      <c r="J143" s="16">
        <v>-3.2</v>
      </c>
      <c r="K143" s="16">
        <v>20.3</v>
      </c>
      <c r="L143" s="16">
        <v>21.7</v>
      </c>
      <c r="M143" s="16">
        <v>61.2</v>
      </c>
      <c r="N143" s="16">
        <v>107.6</v>
      </c>
      <c r="O143" s="16">
        <v>139.9</v>
      </c>
      <c r="P143" s="16">
        <v>1369.4</v>
      </c>
      <c r="Q143" s="16">
        <v>1116.2</v>
      </c>
    </row>
    <row r="144" spans="1:17" ht="13.2" x14ac:dyDescent="0.25">
      <c r="C144" s="9" t="s">
        <v>28</v>
      </c>
      <c r="D144" s="3" t="s">
        <v>26</v>
      </c>
      <c r="E144" s="7"/>
      <c r="F144" s="16">
        <v>-97.7</v>
      </c>
      <c r="G144" s="16">
        <v>-98.3</v>
      </c>
      <c r="H144" s="16">
        <v>-98.1</v>
      </c>
      <c r="I144" s="16">
        <v>-50.5</v>
      </c>
      <c r="J144" s="16">
        <v>-56.1</v>
      </c>
      <c r="K144" s="16">
        <v>3.1</v>
      </c>
      <c r="L144" s="16">
        <v>18.100000000000001</v>
      </c>
      <c r="M144" s="16">
        <v>51.8</v>
      </c>
      <c r="N144" s="16">
        <v>241.5</v>
      </c>
      <c r="O144" s="16">
        <v>371.8</v>
      </c>
      <c r="P144" s="16">
        <v>1329.4</v>
      </c>
      <c r="Q144" s="16">
        <v>2806.8</v>
      </c>
    </row>
    <row r="145" spans="1:17" ht="13.2" x14ac:dyDescent="0.25">
      <c r="B145" s="9" t="s">
        <v>29</v>
      </c>
      <c r="D145" s="3" t="s">
        <v>21</v>
      </c>
      <c r="E145" s="7">
        <f>SUM(F145:Q145)</f>
        <v>829791</v>
      </c>
      <c r="F145" s="16">
        <v>5118</v>
      </c>
      <c r="G145" s="16">
        <v>7499</v>
      </c>
      <c r="H145" s="16">
        <v>9161</v>
      </c>
      <c r="I145" s="16">
        <v>7791</v>
      </c>
      <c r="J145" s="16">
        <v>13802</v>
      </c>
      <c r="K145" s="16">
        <v>42437</v>
      </c>
      <c r="L145" s="16">
        <v>118164</v>
      </c>
      <c r="M145" s="16">
        <v>154882</v>
      </c>
      <c r="N145" s="16">
        <v>161105</v>
      </c>
      <c r="O145" s="16">
        <v>188072</v>
      </c>
      <c r="P145" s="16">
        <v>84452</v>
      </c>
      <c r="Q145" s="16">
        <v>37308</v>
      </c>
    </row>
    <row r="146" spans="1:17" ht="13.2" x14ac:dyDescent="0.25">
      <c r="D146" s="3" t="s">
        <v>26</v>
      </c>
      <c r="E146" s="7"/>
      <c r="F146" s="16">
        <v>-94.4</v>
      </c>
      <c r="G146" s="16">
        <v>-93.6</v>
      </c>
      <c r="H146" s="16">
        <v>-90.5</v>
      </c>
      <c r="I146" s="16">
        <v>172.8</v>
      </c>
      <c r="J146" s="16">
        <v>36</v>
      </c>
      <c r="K146" s="16">
        <v>45.2</v>
      </c>
      <c r="L146" s="16">
        <v>38.700000000000003</v>
      </c>
      <c r="M146" s="16">
        <v>76.8</v>
      </c>
      <c r="N146" s="16">
        <v>118.7</v>
      </c>
      <c r="O146" s="16">
        <v>128.6</v>
      </c>
      <c r="P146" s="16">
        <v>608.70000000000005</v>
      </c>
      <c r="Q146" s="16">
        <v>448.4</v>
      </c>
    </row>
    <row r="147" spans="1:17" ht="13.2" x14ac:dyDescent="0.25">
      <c r="B147" s="9" t="s">
        <v>29</v>
      </c>
      <c r="C147" s="9" t="s">
        <v>27</v>
      </c>
      <c r="D147" s="3" t="s">
        <v>21</v>
      </c>
      <c r="E147" s="7">
        <f>SUM(F147:Q147)</f>
        <v>771865</v>
      </c>
      <c r="F147" s="16">
        <v>3782</v>
      </c>
      <c r="G147" s="16">
        <v>6447</v>
      </c>
      <c r="H147" s="16">
        <v>7869</v>
      </c>
      <c r="I147" s="16">
        <v>6669</v>
      </c>
      <c r="J147" s="16">
        <v>12516</v>
      </c>
      <c r="K147" s="16">
        <v>40569</v>
      </c>
      <c r="L147" s="16">
        <v>108719</v>
      </c>
      <c r="M147" s="16">
        <v>144342</v>
      </c>
      <c r="N147" s="16">
        <v>154424</v>
      </c>
      <c r="O147" s="16">
        <v>178249</v>
      </c>
      <c r="P147" s="16">
        <v>77599</v>
      </c>
      <c r="Q147" s="16">
        <v>30680</v>
      </c>
    </row>
    <row r="148" spans="1:17" ht="13.2" x14ac:dyDescent="0.25">
      <c r="C148" s="9" t="s">
        <v>28</v>
      </c>
      <c r="D148" s="3" t="s">
        <v>21</v>
      </c>
      <c r="E148" s="7">
        <f>SUM(F148:Q148)</f>
        <v>57926</v>
      </c>
      <c r="F148" s="16">
        <v>1336</v>
      </c>
      <c r="G148" s="16">
        <v>1052</v>
      </c>
      <c r="H148" s="16">
        <v>1292</v>
      </c>
      <c r="I148" s="16">
        <v>1122</v>
      </c>
      <c r="J148" s="16">
        <v>1286</v>
      </c>
      <c r="K148" s="16">
        <v>1868</v>
      </c>
      <c r="L148" s="16">
        <v>9445</v>
      </c>
      <c r="M148" s="16">
        <v>10540</v>
      </c>
      <c r="N148" s="16">
        <v>6681</v>
      </c>
      <c r="O148" s="16">
        <v>9823</v>
      </c>
      <c r="P148" s="16">
        <v>6853</v>
      </c>
      <c r="Q148" s="16">
        <v>6628</v>
      </c>
    </row>
    <row r="149" spans="1:17" ht="13.2" x14ac:dyDescent="0.25">
      <c r="C149" s="9" t="s">
        <v>27</v>
      </c>
      <c r="D149" s="3" t="s">
        <v>26</v>
      </c>
      <c r="E149" s="7"/>
      <c r="F149" s="16">
        <v>-95.3</v>
      </c>
      <c r="G149" s="16">
        <v>-93.7</v>
      </c>
      <c r="H149" s="16">
        <v>-90.7</v>
      </c>
      <c r="I149" s="16">
        <v>320.8</v>
      </c>
      <c r="J149" s="16">
        <v>48.7</v>
      </c>
      <c r="K149" s="16">
        <v>49.5</v>
      </c>
      <c r="L149" s="16">
        <v>40.4</v>
      </c>
      <c r="M149" s="16">
        <v>80</v>
      </c>
      <c r="N149" s="16">
        <v>116.8</v>
      </c>
      <c r="O149" s="16">
        <v>123.8</v>
      </c>
      <c r="P149" s="16">
        <v>647.29999999999995</v>
      </c>
      <c r="Q149" s="16">
        <v>449.9</v>
      </c>
    </row>
    <row r="150" spans="1:17" ht="13.2" x14ac:dyDescent="0.25">
      <c r="C150" s="9" t="s">
        <v>28</v>
      </c>
      <c r="D150" s="3" t="s">
        <v>26</v>
      </c>
      <c r="E150" s="7"/>
      <c r="F150" s="16">
        <v>-87.3</v>
      </c>
      <c r="G150" s="16">
        <v>-92.7</v>
      </c>
      <c r="H150" s="16">
        <v>-88.5</v>
      </c>
      <c r="I150" s="16">
        <v>-11.7</v>
      </c>
      <c r="J150" s="16">
        <v>-25.9</v>
      </c>
      <c r="K150" s="16">
        <v>-10.1</v>
      </c>
      <c r="L150" s="16">
        <v>22.3</v>
      </c>
      <c r="M150" s="16">
        <v>42.3</v>
      </c>
      <c r="N150" s="16">
        <v>175.4</v>
      </c>
      <c r="O150" s="16">
        <v>273.39999999999998</v>
      </c>
      <c r="P150" s="16">
        <v>347.3</v>
      </c>
      <c r="Q150" s="16">
        <v>441.5</v>
      </c>
    </row>
    <row r="151" spans="1:17" ht="13.2" x14ac:dyDescent="0.25">
      <c r="B151" s="9" t="s">
        <v>30</v>
      </c>
      <c r="D151" s="3" t="s">
        <v>21</v>
      </c>
      <c r="E151" s="7"/>
      <c r="F151" s="16">
        <v>6.1</v>
      </c>
      <c r="G151" s="16">
        <v>9.6</v>
      </c>
      <c r="H151" s="16">
        <v>6.1</v>
      </c>
      <c r="I151" s="16">
        <v>4.0999999999999996</v>
      </c>
      <c r="J151" s="16">
        <v>3.6</v>
      </c>
      <c r="K151" s="16">
        <v>2.6</v>
      </c>
      <c r="L151" s="16">
        <v>3.3</v>
      </c>
      <c r="M151" s="16">
        <v>2.7</v>
      </c>
      <c r="N151" s="16">
        <v>2.2000000000000002</v>
      </c>
      <c r="O151" s="16">
        <v>2.5</v>
      </c>
      <c r="P151" s="16">
        <v>2</v>
      </c>
      <c r="Q151" s="16">
        <v>2.5</v>
      </c>
    </row>
    <row r="152" spans="1:17" ht="13.2" x14ac:dyDescent="0.25">
      <c r="B152" s="9" t="s">
        <v>31</v>
      </c>
      <c r="D152" s="3" t="s">
        <v>32</v>
      </c>
      <c r="E152" s="7"/>
      <c r="F152" s="16">
        <v>2.2999999999999998</v>
      </c>
      <c r="G152" s="16">
        <v>3.5</v>
      </c>
      <c r="H152" s="16">
        <v>3.9</v>
      </c>
      <c r="I152" s="16">
        <v>3.1</v>
      </c>
      <c r="J152" s="16">
        <v>4.5999999999999996</v>
      </c>
      <c r="K152" s="16">
        <v>10.7</v>
      </c>
      <c r="L152" s="16">
        <v>25.1</v>
      </c>
      <c r="M152" s="16">
        <v>30.6</v>
      </c>
      <c r="N152" s="16">
        <v>32</v>
      </c>
      <c r="O152" s="16">
        <v>36.799999999999997</v>
      </c>
      <c r="P152" s="16">
        <v>18</v>
      </c>
      <c r="Q152" s="16">
        <v>8.6</v>
      </c>
    </row>
    <row r="153" spans="1:17" ht="13.2" x14ac:dyDescent="0.25">
      <c r="A153" s="9" t="s">
        <v>41</v>
      </c>
      <c r="B153" s="9" t="s">
        <v>20</v>
      </c>
      <c r="D153" s="3" t="s">
        <v>21</v>
      </c>
      <c r="E153" s="7"/>
      <c r="F153" s="16">
        <v>108</v>
      </c>
      <c r="G153" s="16">
        <v>109</v>
      </c>
      <c r="H153" s="16">
        <v>109</v>
      </c>
      <c r="I153" s="16">
        <v>109</v>
      </c>
      <c r="J153" s="16">
        <v>109</v>
      </c>
      <c r="K153" s="16">
        <v>111</v>
      </c>
      <c r="L153" s="16">
        <v>111</v>
      </c>
      <c r="M153" s="16">
        <v>111</v>
      </c>
      <c r="N153" s="16">
        <v>111</v>
      </c>
      <c r="O153" s="16">
        <v>111</v>
      </c>
      <c r="P153" s="16">
        <v>111</v>
      </c>
      <c r="Q153" s="16">
        <v>111</v>
      </c>
    </row>
    <row r="154" spans="1:17" ht="13.2" x14ac:dyDescent="0.25">
      <c r="B154" s="9" t="s">
        <v>22</v>
      </c>
      <c r="D154" s="3" t="s">
        <v>21</v>
      </c>
      <c r="E154" s="7"/>
      <c r="F154" s="16">
        <v>106</v>
      </c>
      <c r="G154" s="16">
        <v>107</v>
      </c>
      <c r="H154" s="16">
        <v>106</v>
      </c>
      <c r="I154" s="16">
        <v>106</v>
      </c>
      <c r="J154" s="16">
        <v>107</v>
      </c>
      <c r="K154" s="16">
        <v>111</v>
      </c>
      <c r="L154" s="16">
        <v>111</v>
      </c>
      <c r="M154" s="16">
        <v>111</v>
      </c>
      <c r="N154" s="16">
        <v>110</v>
      </c>
      <c r="O154" s="16">
        <v>111</v>
      </c>
      <c r="P154" s="16">
        <v>111</v>
      </c>
      <c r="Q154" s="16">
        <v>110</v>
      </c>
    </row>
    <row r="155" spans="1:17" ht="13.2" x14ac:dyDescent="0.25">
      <c r="B155" s="9" t="s">
        <v>23</v>
      </c>
      <c r="D155" s="3" t="s">
        <v>21</v>
      </c>
      <c r="E155" s="7"/>
      <c r="F155" s="16">
        <v>18919</v>
      </c>
      <c r="G155" s="16">
        <v>18995</v>
      </c>
      <c r="H155" s="16">
        <v>19017</v>
      </c>
      <c r="I155" s="16">
        <v>19017</v>
      </c>
      <c r="J155" s="16">
        <v>19017</v>
      </c>
      <c r="K155" s="16">
        <v>19147</v>
      </c>
      <c r="L155" s="16">
        <v>19165</v>
      </c>
      <c r="M155" s="16">
        <v>19134</v>
      </c>
      <c r="N155" s="16">
        <v>19162</v>
      </c>
      <c r="O155" s="16">
        <v>19155</v>
      </c>
      <c r="P155" s="16">
        <v>19137</v>
      </c>
      <c r="Q155" s="16">
        <v>19143</v>
      </c>
    </row>
    <row r="156" spans="1:17" ht="13.2" x14ac:dyDescent="0.25">
      <c r="B156" s="9" t="s">
        <v>24</v>
      </c>
      <c r="D156" s="3" t="s">
        <v>21</v>
      </c>
      <c r="E156" s="7"/>
      <c r="F156" s="16">
        <v>18374</v>
      </c>
      <c r="G156" s="16">
        <v>18348</v>
      </c>
      <c r="H156" s="16">
        <v>18498</v>
      </c>
      <c r="I156" s="16">
        <v>18535</v>
      </c>
      <c r="J156" s="16">
        <v>18562</v>
      </c>
      <c r="K156" s="16">
        <v>18897</v>
      </c>
      <c r="L156" s="16">
        <v>18848</v>
      </c>
      <c r="M156" s="16">
        <v>18710</v>
      </c>
      <c r="N156" s="16">
        <v>18467</v>
      </c>
      <c r="O156" s="16">
        <v>18887</v>
      </c>
      <c r="P156" s="16">
        <v>18858</v>
      </c>
      <c r="Q156" s="16">
        <v>18726</v>
      </c>
    </row>
    <row r="157" spans="1:17" ht="13.2" x14ac:dyDescent="0.25">
      <c r="B157" s="9" t="s">
        <v>25</v>
      </c>
      <c r="D157" s="3" t="s">
        <v>21</v>
      </c>
      <c r="E157" s="7">
        <f>SUM(F157:Q157)</f>
        <v>199207</v>
      </c>
      <c r="F157" s="16">
        <v>14067</v>
      </c>
      <c r="G157" s="16">
        <v>13932</v>
      </c>
      <c r="H157" s="16">
        <v>16936</v>
      </c>
      <c r="I157" s="16">
        <v>15432</v>
      </c>
      <c r="J157" s="16">
        <v>15437</v>
      </c>
      <c r="K157" s="16">
        <v>17323</v>
      </c>
      <c r="L157" s="16">
        <v>17783</v>
      </c>
      <c r="M157" s="16">
        <v>18384</v>
      </c>
      <c r="N157" s="16">
        <v>18942</v>
      </c>
      <c r="O157" s="16">
        <v>18041</v>
      </c>
      <c r="P157" s="16">
        <v>18525</v>
      </c>
      <c r="Q157" s="16">
        <v>14405</v>
      </c>
    </row>
    <row r="158" spans="1:17" ht="13.2" x14ac:dyDescent="0.25">
      <c r="D158" s="3" t="s">
        <v>26</v>
      </c>
      <c r="E158" s="7"/>
      <c r="F158" s="16">
        <v>-32.299999999999997</v>
      </c>
      <c r="G158" s="16">
        <v>-26.5</v>
      </c>
      <c r="H158" s="16">
        <v>3.6</v>
      </c>
      <c r="I158" s="16">
        <v>65.7</v>
      </c>
      <c r="J158" s="16">
        <v>31.3</v>
      </c>
      <c r="K158" s="16">
        <v>10</v>
      </c>
      <c r="L158" s="16">
        <v>0.6</v>
      </c>
      <c r="M158" s="16">
        <v>9.1</v>
      </c>
      <c r="N158" s="16">
        <v>4.2</v>
      </c>
      <c r="O158" s="16">
        <v>-0.5</v>
      </c>
      <c r="P158" s="16">
        <v>22.1</v>
      </c>
      <c r="Q158" s="16">
        <v>28.7</v>
      </c>
    </row>
    <row r="159" spans="1:17" ht="13.2" x14ac:dyDescent="0.25">
      <c r="B159" s="9" t="s">
        <v>25</v>
      </c>
      <c r="C159" s="9" t="s">
        <v>27</v>
      </c>
      <c r="D159" s="3" t="s">
        <v>21</v>
      </c>
      <c r="E159" s="7">
        <f>SUM(F159:Q159)</f>
        <v>198897</v>
      </c>
      <c r="F159" s="16">
        <v>14049</v>
      </c>
      <c r="G159" s="16">
        <v>13917</v>
      </c>
      <c r="H159" s="16">
        <v>16913</v>
      </c>
      <c r="I159" s="16">
        <v>15421</v>
      </c>
      <c r="J159" s="16">
        <v>15422</v>
      </c>
      <c r="K159" s="16">
        <v>17286</v>
      </c>
      <c r="L159" s="16">
        <v>17766</v>
      </c>
      <c r="M159" s="16">
        <v>18352</v>
      </c>
      <c r="N159" s="16">
        <v>18912</v>
      </c>
      <c r="O159" s="16">
        <v>17994</v>
      </c>
      <c r="P159" s="16">
        <v>18499</v>
      </c>
      <c r="Q159" s="16">
        <v>14366</v>
      </c>
    </row>
    <row r="160" spans="1:17" ht="13.2" x14ac:dyDescent="0.25">
      <c r="C160" s="9" t="s">
        <v>28</v>
      </c>
      <c r="D160" s="3" t="s">
        <v>21</v>
      </c>
      <c r="E160" s="7">
        <f>SUM(F160:Q160)</f>
        <v>310</v>
      </c>
      <c r="F160" s="16">
        <v>18</v>
      </c>
      <c r="G160" s="16">
        <v>15</v>
      </c>
      <c r="H160" s="16">
        <v>23</v>
      </c>
      <c r="I160" s="16">
        <v>11</v>
      </c>
      <c r="J160" s="16">
        <v>15</v>
      </c>
      <c r="K160" s="16">
        <v>37</v>
      </c>
      <c r="L160" s="16">
        <v>17</v>
      </c>
      <c r="M160" s="16">
        <v>32</v>
      </c>
      <c r="N160" s="16">
        <v>30</v>
      </c>
      <c r="O160" s="16">
        <v>47</v>
      </c>
      <c r="P160" s="16">
        <v>26</v>
      </c>
      <c r="Q160" s="16">
        <v>39</v>
      </c>
    </row>
    <row r="161" spans="1:17" ht="13.2" x14ac:dyDescent="0.25">
      <c r="C161" s="9" t="s">
        <v>27</v>
      </c>
      <c r="D161" s="3" t="s">
        <v>26</v>
      </c>
      <c r="E161" s="7"/>
      <c r="F161" s="16">
        <v>-32.299999999999997</v>
      </c>
      <c r="G161" s="16">
        <v>-26.4</v>
      </c>
      <c r="H161" s="16">
        <v>3.7</v>
      </c>
      <c r="I161" s="16">
        <v>65.8</v>
      </c>
      <c r="J161" s="16">
        <v>31.3</v>
      </c>
      <c r="K161" s="16">
        <v>10</v>
      </c>
      <c r="L161" s="16">
        <v>0.6</v>
      </c>
      <c r="M161" s="16">
        <v>9</v>
      </c>
      <c r="N161" s="16">
        <v>4.2</v>
      </c>
      <c r="O161" s="16">
        <v>-0.7</v>
      </c>
      <c r="P161" s="16">
        <v>22</v>
      </c>
      <c r="Q161" s="16">
        <v>28.5</v>
      </c>
    </row>
    <row r="162" spans="1:17" ht="13.2" x14ac:dyDescent="0.25">
      <c r="C162" s="9" t="s">
        <v>28</v>
      </c>
      <c r="D162" s="3" t="s">
        <v>26</v>
      </c>
      <c r="E162" s="7"/>
      <c r="F162" s="16">
        <v>-48.6</v>
      </c>
      <c r="G162" s="16">
        <v>-62.5</v>
      </c>
      <c r="H162" s="16">
        <v>-20.7</v>
      </c>
      <c r="I162" s="16">
        <v>-8.3000000000000007</v>
      </c>
      <c r="J162" s="16">
        <v>25</v>
      </c>
      <c r="K162" s="16">
        <v>42.3</v>
      </c>
      <c r="L162" s="16">
        <v>-34.6</v>
      </c>
      <c r="M162" s="16">
        <v>68.400000000000006</v>
      </c>
      <c r="N162" s="16">
        <v>36.4</v>
      </c>
      <c r="O162" s="16">
        <v>123.8</v>
      </c>
      <c r="P162" s="16">
        <v>116.7</v>
      </c>
      <c r="Q162" s="16">
        <v>143.80000000000001</v>
      </c>
    </row>
    <row r="163" spans="1:17" ht="13.2" x14ac:dyDescent="0.25">
      <c r="B163" s="9" t="s">
        <v>29</v>
      </c>
      <c r="D163" s="3" t="s">
        <v>21</v>
      </c>
      <c r="E163" s="7">
        <f>SUM(F163:Q163)</f>
        <v>5285722</v>
      </c>
      <c r="F163" s="16">
        <v>351749</v>
      </c>
      <c r="G163" s="16">
        <v>374243</v>
      </c>
      <c r="H163" s="16">
        <v>436009</v>
      </c>
      <c r="I163" s="16">
        <v>409318</v>
      </c>
      <c r="J163" s="16">
        <v>434003</v>
      </c>
      <c r="K163" s="16">
        <v>445245</v>
      </c>
      <c r="L163" s="16">
        <v>475393</v>
      </c>
      <c r="M163" s="16">
        <v>485716</v>
      </c>
      <c r="N163" s="16">
        <v>465913</v>
      </c>
      <c r="O163" s="16">
        <v>500426</v>
      </c>
      <c r="P163" s="16">
        <v>482654</v>
      </c>
      <c r="Q163" s="16">
        <v>425053</v>
      </c>
    </row>
    <row r="164" spans="1:17" ht="13.2" x14ac:dyDescent="0.25">
      <c r="D164" s="3" t="s">
        <v>26</v>
      </c>
      <c r="E164" s="7"/>
      <c r="F164" s="16">
        <v>-25</v>
      </c>
      <c r="G164" s="16">
        <v>-23.8</v>
      </c>
      <c r="H164" s="16">
        <v>-6</v>
      </c>
      <c r="I164" s="16">
        <v>48.4</v>
      </c>
      <c r="J164" s="16">
        <v>41.2</v>
      </c>
      <c r="K164" s="16">
        <v>12.8</v>
      </c>
      <c r="L164" s="16">
        <v>4.5</v>
      </c>
      <c r="M164" s="16">
        <v>7.1</v>
      </c>
      <c r="N164" s="16">
        <v>1.1000000000000001</v>
      </c>
      <c r="O164" s="16">
        <v>3.3</v>
      </c>
      <c r="P164" s="16">
        <v>18</v>
      </c>
      <c r="Q164" s="16">
        <v>20.100000000000001</v>
      </c>
    </row>
    <row r="165" spans="1:17" ht="13.2" x14ac:dyDescent="0.25">
      <c r="B165" s="9" t="s">
        <v>29</v>
      </c>
      <c r="C165" s="9" t="s">
        <v>27</v>
      </c>
      <c r="D165" s="3" t="s">
        <v>21</v>
      </c>
      <c r="E165" s="7">
        <f>SUM(F165:Q165)</f>
        <v>5271885</v>
      </c>
      <c r="F165" s="16">
        <v>350918</v>
      </c>
      <c r="G165" s="16">
        <v>373385</v>
      </c>
      <c r="H165" s="16">
        <v>435015</v>
      </c>
      <c r="I165" s="16">
        <v>408718</v>
      </c>
      <c r="J165" s="16">
        <v>433215</v>
      </c>
      <c r="K165" s="16">
        <v>444113</v>
      </c>
      <c r="L165" s="16">
        <v>474420</v>
      </c>
      <c r="M165" s="16">
        <v>484468</v>
      </c>
      <c r="N165" s="16">
        <v>464673</v>
      </c>
      <c r="O165" s="16">
        <v>498897</v>
      </c>
      <c r="P165" s="16">
        <v>480788</v>
      </c>
      <c r="Q165" s="16">
        <v>423275</v>
      </c>
    </row>
    <row r="166" spans="1:17" ht="13.2" x14ac:dyDescent="0.25">
      <c r="C166" s="9" t="s">
        <v>28</v>
      </c>
      <c r="D166" s="3" t="s">
        <v>21</v>
      </c>
      <c r="E166" s="7">
        <f>SUM(F166:Q166)</f>
        <v>13837</v>
      </c>
      <c r="F166" s="16">
        <v>831</v>
      </c>
      <c r="G166" s="16">
        <v>858</v>
      </c>
      <c r="H166" s="16">
        <v>994</v>
      </c>
      <c r="I166" s="16">
        <v>600</v>
      </c>
      <c r="J166" s="16">
        <v>788</v>
      </c>
      <c r="K166" s="16">
        <v>1132</v>
      </c>
      <c r="L166" s="16">
        <v>973</v>
      </c>
      <c r="M166" s="16">
        <v>1248</v>
      </c>
      <c r="N166" s="16">
        <v>1240</v>
      </c>
      <c r="O166" s="16">
        <v>1529</v>
      </c>
      <c r="P166" s="16">
        <v>1866</v>
      </c>
      <c r="Q166" s="16">
        <v>1778</v>
      </c>
    </row>
    <row r="167" spans="1:17" ht="13.2" x14ac:dyDescent="0.25">
      <c r="C167" s="9" t="s">
        <v>27</v>
      </c>
      <c r="D167" s="3" t="s">
        <v>26</v>
      </c>
      <c r="E167" s="7"/>
      <c r="F167" s="16">
        <v>-24.9</v>
      </c>
      <c r="G167" s="16">
        <v>-23.8</v>
      </c>
      <c r="H167" s="16">
        <v>-6</v>
      </c>
      <c r="I167" s="16">
        <v>48.5</v>
      </c>
      <c r="J167" s="16">
        <v>41.3</v>
      </c>
      <c r="K167" s="16">
        <v>12.8</v>
      </c>
      <c r="L167" s="16">
        <v>4.5</v>
      </c>
      <c r="M167" s="16">
        <v>7</v>
      </c>
      <c r="N167" s="16">
        <v>1</v>
      </c>
      <c r="O167" s="16">
        <v>3.1</v>
      </c>
      <c r="P167" s="16">
        <v>17.8</v>
      </c>
      <c r="Q167" s="16">
        <v>19.8</v>
      </c>
    </row>
    <row r="168" spans="1:17" ht="13.2" x14ac:dyDescent="0.25">
      <c r="C168" s="9" t="s">
        <v>28</v>
      </c>
      <c r="D168" s="3" t="s">
        <v>26</v>
      </c>
      <c r="E168" s="7"/>
      <c r="F168" s="16">
        <v>-39.1</v>
      </c>
      <c r="G168" s="16">
        <v>-31.4</v>
      </c>
      <c r="H168" s="16">
        <v>-7.9</v>
      </c>
      <c r="I168" s="16">
        <v>1.2</v>
      </c>
      <c r="J168" s="16">
        <v>10.1</v>
      </c>
      <c r="K168" s="16">
        <v>20.8</v>
      </c>
      <c r="L168" s="16">
        <v>14.1</v>
      </c>
      <c r="M168" s="16">
        <v>53.9</v>
      </c>
      <c r="N168" s="16">
        <v>84.2</v>
      </c>
      <c r="O168" s="16">
        <v>101.4</v>
      </c>
      <c r="P168" s="16">
        <v>228.5</v>
      </c>
      <c r="Q168" s="16">
        <v>186.3</v>
      </c>
    </row>
    <row r="169" spans="1:17" ht="13.2" x14ac:dyDescent="0.25">
      <c r="B169" s="9" t="s">
        <v>30</v>
      </c>
      <c r="D169" s="3" t="s">
        <v>21</v>
      </c>
      <c r="E169" s="7"/>
      <c r="F169" s="16">
        <v>25</v>
      </c>
      <c r="G169" s="16">
        <v>26.9</v>
      </c>
      <c r="H169" s="16">
        <v>25.7</v>
      </c>
      <c r="I169" s="16">
        <v>26.5</v>
      </c>
      <c r="J169" s="16">
        <v>28.1</v>
      </c>
      <c r="K169" s="16">
        <v>25.7</v>
      </c>
      <c r="L169" s="16">
        <v>26.7</v>
      </c>
      <c r="M169" s="16">
        <v>26.4</v>
      </c>
      <c r="N169" s="16">
        <v>24.6</v>
      </c>
      <c r="O169" s="16">
        <v>27.7</v>
      </c>
      <c r="P169" s="16">
        <v>26.1</v>
      </c>
      <c r="Q169" s="16">
        <v>29.5</v>
      </c>
    </row>
    <row r="170" spans="1:17" ht="13.2" x14ac:dyDescent="0.25">
      <c r="B170" s="9" t="s">
        <v>31</v>
      </c>
      <c r="D170" s="3" t="s">
        <v>32</v>
      </c>
      <c r="E170" s="7"/>
      <c r="F170" s="16">
        <v>62</v>
      </c>
      <c r="G170" s="16">
        <v>72.8</v>
      </c>
      <c r="H170" s="16">
        <v>76</v>
      </c>
      <c r="I170" s="16">
        <v>73.7</v>
      </c>
      <c r="J170" s="16">
        <v>75.5</v>
      </c>
      <c r="K170" s="16">
        <v>78.5</v>
      </c>
      <c r="L170" s="16">
        <v>81.400000000000006</v>
      </c>
      <c r="M170" s="16">
        <v>83.7</v>
      </c>
      <c r="N170" s="16">
        <v>84.1</v>
      </c>
      <c r="O170" s="16">
        <v>85.5</v>
      </c>
      <c r="P170" s="16">
        <v>85.3</v>
      </c>
      <c r="Q170" s="16">
        <v>73.7</v>
      </c>
    </row>
    <row r="171" spans="1:17" ht="13.2" x14ac:dyDescent="0.25">
      <c r="A171" s="9" t="s">
        <v>42</v>
      </c>
      <c r="B171" s="9" t="s">
        <v>20</v>
      </c>
      <c r="D171" s="3" t="s">
        <v>21</v>
      </c>
      <c r="E171" s="7"/>
      <c r="F171" s="16">
        <v>320</v>
      </c>
      <c r="G171" s="16">
        <v>325</v>
      </c>
      <c r="H171" s="16">
        <v>327</v>
      </c>
      <c r="I171" s="16">
        <v>327</v>
      </c>
      <c r="J171" s="16">
        <v>327</v>
      </c>
      <c r="K171" s="16">
        <v>326</v>
      </c>
      <c r="L171" s="16">
        <v>326</v>
      </c>
      <c r="M171" s="16">
        <v>327</v>
      </c>
      <c r="N171" s="16">
        <v>329</v>
      </c>
      <c r="O171" s="16">
        <v>328</v>
      </c>
      <c r="P171" s="16">
        <v>326</v>
      </c>
      <c r="Q171" s="16">
        <v>326</v>
      </c>
    </row>
    <row r="172" spans="1:17" ht="13.2" x14ac:dyDescent="0.25">
      <c r="B172" s="9" t="s">
        <v>22</v>
      </c>
      <c r="D172" s="3" t="s">
        <v>21</v>
      </c>
      <c r="E172" s="7"/>
      <c r="F172" s="16">
        <v>150</v>
      </c>
      <c r="G172" s="16">
        <v>151</v>
      </c>
      <c r="H172" s="16">
        <v>161</v>
      </c>
      <c r="I172" s="16">
        <v>184</v>
      </c>
      <c r="J172" s="16">
        <v>267</v>
      </c>
      <c r="K172" s="16">
        <v>307</v>
      </c>
      <c r="L172" s="16">
        <v>314</v>
      </c>
      <c r="M172" s="16">
        <v>312</v>
      </c>
      <c r="N172" s="16">
        <v>313</v>
      </c>
      <c r="O172" s="16">
        <v>302</v>
      </c>
      <c r="P172" s="16">
        <v>256</v>
      </c>
      <c r="Q172" s="16">
        <v>249</v>
      </c>
    </row>
    <row r="173" spans="1:17" ht="13.2" x14ac:dyDescent="0.25">
      <c r="B173" s="9" t="s">
        <v>23</v>
      </c>
      <c r="D173" s="3" t="s">
        <v>21</v>
      </c>
      <c r="E173" s="7"/>
      <c r="F173" s="16" t="s">
        <v>43</v>
      </c>
      <c r="G173" s="16" t="s">
        <v>43</v>
      </c>
      <c r="H173" s="16" t="s">
        <v>43</v>
      </c>
      <c r="I173" s="16" t="s">
        <v>43</v>
      </c>
      <c r="J173" s="16" t="s">
        <v>43</v>
      </c>
      <c r="K173" s="16" t="s">
        <v>43</v>
      </c>
      <c r="L173" s="16" t="s">
        <v>43</v>
      </c>
      <c r="M173" s="16" t="s">
        <v>43</v>
      </c>
      <c r="N173" s="16" t="s">
        <v>43</v>
      </c>
      <c r="O173" s="16" t="s">
        <v>43</v>
      </c>
      <c r="P173" s="16" t="s">
        <v>43</v>
      </c>
      <c r="Q173" s="16" t="s">
        <v>43</v>
      </c>
    </row>
    <row r="174" spans="1:17" ht="13.2" x14ac:dyDescent="0.25">
      <c r="B174" s="9" t="s">
        <v>24</v>
      </c>
      <c r="D174" s="3" t="s">
        <v>21</v>
      </c>
      <c r="E174" s="7"/>
      <c r="F174" s="16" t="s">
        <v>43</v>
      </c>
      <c r="G174" s="16" t="s">
        <v>43</v>
      </c>
      <c r="H174" s="16" t="s">
        <v>43</v>
      </c>
      <c r="I174" s="16" t="s">
        <v>43</v>
      </c>
      <c r="J174" s="16" t="s">
        <v>43</v>
      </c>
      <c r="K174" s="16" t="s">
        <v>43</v>
      </c>
      <c r="L174" s="16" t="s">
        <v>43</v>
      </c>
      <c r="M174" s="16" t="s">
        <v>43</v>
      </c>
      <c r="N174" s="16" t="s">
        <v>43</v>
      </c>
      <c r="O174" s="16" t="s">
        <v>43</v>
      </c>
      <c r="P174" s="16" t="s">
        <v>43</v>
      </c>
      <c r="Q174" s="16" t="s">
        <v>43</v>
      </c>
    </row>
    <row r="175" spans="1:17" ht="13.2" x14ac:dyDescent="0.25">
      <c r="B175" s="9" t="s">
        <v>25</v>
      </c>
      <c r="D175" s="3" t="s">
        <v>21</v>
      </c>
      <c r="E175" s="7">
        <f>SUM(F175:Q175)</f>
        <v>598625</v>
      </c>
      <c r="F175" s="16">
        <v>1139</v>
      </c>
      <c r="G175" s="16">
        <v>519</v>
      </c>
      <c r="H175" s="16">
        <v>870</v>
      </c>
      <c r="I175" s="16">
        <v>686</v>
      </c>
      <c r="J175" s="16">
        <v>32110</v>
      </c>
      <c r="K175" s="16">
        <v>105861</v>
      </c>
      <c r="L175" s="16">
        <v>121602</v>
      </c>
      <c r="M175" s="16">
        <v>134928</v>
      </c>
      <c r="N175" s="16">
        <v>96068</v>
      </c>
      <c r="O175" s="16">
        <v>66529</v>
      </c>
      <c r="P175" s="16">
        <v>20239</v>
      </c>
      <c r="Q175" s="16">
        <v>18074</v>
      </c>
    </row>
    <row r="176" spans="1:17" ht="13.2" x14ac:dyDescent="0.25">
      <c r="D176" s="3" t="s">
        <v>26</v>
      </c>
      <c r="E176" s="7"/>
      <c r="F176" s="16">
        <v>-92.2</v>
      </c>
      <c r="G176" s="16">
        <v>-96.7</v>
      </c>
      <c r="H176" s="16">
        <v>-90.2</v>
      </c>
      <c r="I176" s="16">
        <v>-44.5</v>
      </c>
      <c r="J176" s="16">
        <v>-47.2</v>
      </c>
      <c r="K176" s="16">
        <v>6.1</v>
      </c>
      <c r="L176" s="16">
        <v>-12.5</v>
      </c>
      <c r="M176" s="16">
        <v>-2.5</v>
      </c>
      <c r="N176" s="16">
        <v>-0.7</v>
      </c>
      <c r="O176" s="16">
        <v>15.8</v>
      </c>
      <c r="P176" s="16">
        <v>741.5</v>
      </c>
      <c r="Q176" s="16">
        <v>2290.6999999999998</v>
      </c>
    </row>
    <row r="177" spans="1:17" ht="13.2" x14ac:dyDescent="0.25">
      <c r="B177" s="9" t="s">
        <v>25</v>
      </c>
      <c r="C177" s="9" t="s">
        <v>27</v>
      </c>
      <c r="D177" s="3" t="s">
        <v>21</v>
      </c>
      <c r="E177" s="7">
        <f>SUM(F177:Q177)</f>
        <v>551630</v>
      </c>
      <c r="F177" s="16">
        <v>1105</v>
      </c>
      <c r="G177" s="16">
        <v>505</v>
      </c>
      <c r="H177" s="16">
        <v>852</v>
      </c>
      <c r="I177" s="16">
        <v>673</v>
      </c>
      <c r="J177" s="16">
        <v>31867</v>
      </c>
      <c r="K177" s="16">
        <v>101586</v>
      </c>
      <c r="L177" s="16">
        <v>111002</v>
      </c>
      <c r="M177" s="16">
        <v>122238</v>
      </c>
      <c r="N177" s="16">
        <v>85821</v>
      </c>
      <c r="O177" s="16">
        <v>61207</v>
      </c>
      <c r="P177" s="16">
        <v>18156</v>
      </c>
      <c r="Q177" s="16">
        <v>16618</v>
      </c>
    </row>
    <row r="178" spans="1:17" ht="13.2" x14ac:dyDescent="0.25">
      <c r="C178" s="9" t="s">
        <v>28</v>
      </c>
      <c r="D178" s="3" t="s">
        <v>21</v>
      </c>
      <c r="E178" s="7">
        <f>SUM(F178:Q178)</f>
        <v>46995</v>
      </c>
      <c r="F178" s="16">
        <v>34</v>
      </c>
      <c r="G178" s="16">
        <v>14</v>
      </c>
      <c r="H178" s="16">
        <v>18</v>
      </c>
      <c r="I178" s="16">
        <v>13</v>
      </c>
      <c r="J178" s="16">
        <v>243</v>
      </c>
      <c r="K178" s="16">
        <v>4275</v>
      </c>
      <c r="L178" s="16">
        <v>10600</v>
      </c>
      <c r="M178" s="16">
        <v>12690</v>
      </c>
      <c r="N178" s="16">
        <v>10247</v>
      </c>
      <c r="O178" s="16">
        <v>5322</v>
      </c>
      <c r="P178" s="16">
        <v>2083</v>
      </c>
      <c r="Q178" s="16">
        <v>1456</v>
      </c>
    </row>
    <row r="179" spans="1:17" ht="13.2" x14ac:dyDescent="0.25">
      <c r="C179" s="9" t="s">
        <v>27</v>
      </c>
      <c r="D179" s="3" t="s">
        <v>26</v>
      </c>
      <c r="E179" s="7"/>
      <c r="F179" s="16">
        <v>-91.3</v>
      </c>
      <c r="G179" s="16">
        <v>-96.4</v>
      </c>
      <c r="H179" s="16">
        <v>-88.8</v>
      </c>
      <c r="I179" s="16">
        <v>-45.2</v>
      </c>
      <c r="J179" s="16">
        <v>-46.9</v>
      </c>
      <c r="K179" s="16">
        <v>8.6999999999999993</v>
      </c>
      <c r="L179" s="16">
        <v>-8.1999999999999993</v>
      </c>
      <c r="M179" s="16">
        <v>2.9</v>
      </c>
      <c r="N179" s="16">
        <v>1.4</v>
      </c>
      <c r="O179" s="16">
        <v>10.6</v>
      </c>
      <c r="P179" s="16">
        <v>719.7</v>
      </c>
      <c r="Q179" s="16">
        <v>2167.1</v>
      </c>
    </row>
    <row r="180" spans="1:17" ht="13.2" x14ac:dyDescent="0.25">
      <c r="C180" s="9" t="s">
        <v>28</v>
      </c>
      <c r="D180" s="3" t="s">
        <v>26</v>
      </c>
      <c r="E180" s="7"/>
      <c r="F180" s="16">
        <v>-98.1</v>
      </c>
      <c r="G180" s="16">
        <v>-99.3</v>
      </c>
      <c r="H180" s="16">
        <v>-98.6</v>
      </c>
      <c r="I180" s="16">
        <v>62.5</v>
      </c>
      <c r="J180" s="16">
        <v>-70.3</v>
      </c>
      <c r="K180" s="16">
        <v>-32.5</v>
      </c>
      <c r="L180" s="16">
        <v>-41.7</v>
      </c>
      <c r="M180" s="16">
        <v>-35</v>
      </c>
      <c r="N180" s="16">
        <v>-15.4</v>
      </c>
      <c r="O180" s="16">
        <v>150.80000000000001</v>
      </c>
      <c r="P180" s="16">
        <v>996.3</v>
      </c>
      <c r="Q180" s="16">
        <v>6230.4</v>
      </c>
    </row>
    <row r="181" spans="1:17" ht="13.2" x14ac:dyDescent="0.25">
      <c r="B181" s="9" t="s">
        <v>29</v>
      </c>
      <c r="D181" s="3" t="s">
        <v>21</v>
      </c>
      <c r="E181" s="7">
        <f>SUM(F181:Q181)</f>
        <v>1715815</v>
      </c>
      <c r="F181" s="16">
        <v>3817</v>
      </c>
      <c r="G181" s="16">
        <v>2501</v>
      </c>
      <c r="H181" s="16">
        <v>3918</v>
      </c>
      <c r="I181" s="16">
        <v>3367</v>
      </c>
      <c r="J181" s="16">
        <v>95496</v>
      </c>
      <c r="K181" s="16">
        <v>282429</v>
      </c>
      <c r="L181" s="16">
        <v>380990</v>
      </c>
      <c r="M181" s="16">
        <v>418398</v>
      </c>
      <c r="N181" s="16">
        <v>244222</v>
      </c>
      <c r="O181" s="16">
        <v>192311</v>
      </c>
      <c r="P181" s="16">
        <v>43900</v>
      </c>
      <c r="Q181" s="16">
        <v>44466</v>
      </c>
    </row>
    <row r="182" spans="1:17" ht="13.2" x14ac:dyDescent="0.25">
      <c r="D182" s="3" t="s">
        <v>26</v>
      </c>
      <c r="E182" s="7"/>
      <c r="F182" s="16">
        <v>-91.9</v>
      </c>
      <c r="G182" s="16">
        <v>-95</v>
      </c>
      <c r="H182" s="16">
        <v>-80.900000000000006</v>
      </c>
      <c r="I182" s="16">
        <v>-22.1</v>
      </c>
      <c r="J182" s="16">
        <v>-44.9</v>
      </c>
      <c r="K182" s="16">
        <v>3.3</v>
      </c>
      <c r="L182" s="16">
        <v>-9</v>
      </c>
      <c r="M182" s="16">
        <v>7.5</v>
      </c>
      <c r="N182" s="16">
        <v>2.8</v>
      </c>
      <c r="O182" s="16">
        <v>15.8</v>
      </c>
      <c r="P182" s="16">
        <v>456.5</v>
      </c>
      <c r="Q182" s="16">
        <v>1515.2</v>
      </c>
    </row>
    <row r="183" spans="1:17" ht="13.2" x14ac:dyDescent="0.25">
      <c r="B183" s="9" t="s">
        <v>29</v>
      </c>
      <c r="C183" s="9" t="s">
        <v>27</v>
      </c>
      <c r="D183" s="3" t="s">
        <v>21</v>
      </c>
      <c r="E183" s="7">
        <f>SUM(F183:Q183)</f>
        <v>1602248</v>
      </c>
      <c r="F183" s="16">
        <v>3697</v>
      </c>
      <c r="G183" s="16">
        <v>2435</v>
      </c>
      <c r="H183" s="16">
        <v>3823</v>
      </c>
      <c r="I183" s="16">
        <v>3334</v>
      </c>
      <c r="J183" s="16">
        <v>94960</v>
      </c>
      <c r="K183" s="16">
        <v>273269</v>
      </c>
      <c r="L183" s="16">
        <v>352918</v>
      </c>
      <c r="M183" s="16">
        <v>384139</v>
      </c>
      <c r="N183" s="16">
        <v>222172</v>
      </c>
      <c r="O183" s="16">
        <v>181016</v>
      </c>
      <c r="P183" s="16">
        <v>39274</v>
      </c>
      <c r="Q183" s="16">
        <v>41211</v>
      </c>
    </row>
    <row r="184" spans="1:17" ht="13.2" x14ac:dyDescent="0.25">
      <c r="C184" s="9" t="s">
        <v>28</v>
      </c>
      <c r="D184" s="3" t="s">
        <v>21</v>
      </c>
      <c r="E184" s="7">
        <f>SUM(F184:Q184)</f>
        <v>113567</v>
      </c>
      <c r="F184" s="16">
        <v>120</v>
      </c>
      <c r="G184" s="16">
        <v>66</v>
      </c>
      <c r="H184" s="16">
        <v>95</v>
      </c>
      <c r="I184" s="16">
        <v>33</v>
      </c>
      <c r="J184" s="16">
        <v>536</v>
      </c>
      <c r="K184" s="16">
        <v>9160</v>
      </c>
      <c r="L184" s="16">
        <v>28072</v>
      </c>
      <c r="M184" s="16">
        <v>34259</v>
      </c>
      <c r="N184" s="16">
        <v>22050</v>
      </c>
      <c r="O184" s="16">
        <v>11295</v>
      </c>
      <c r="P184" s="16">
        <v>4626</v>
      </c>
      <c r="Q184" s="16">
        <v>3255</v>
      </c>
    </row>
    <row r="185" spans="1:17" ht="13.2" x14ac:dyDescent="0.25">
      <c r="C185" s="9" t="s">
        <v>27</v>
      </c>
      <c r="D185" s="3" t="s">
        <v>26</v>
      </c>
      <c r="E185" s="7"/>
      <c r="F185" s="16">
        <v>-91.4</v>
      </c>
      <c r="G185" s="16">
        <v>-94.5</v>
      </c>
      <c r="H185" s="16">
        <v>-78.8</v>
      </c>
      <c r="I185" s="16">
        <v>-21.3</v>
      </c>
      <c r="J185" s="16">
        <v>-44.5</v>
      </c>
      <c r="K185" s="16">
        <v>5.8</v>
      </c>
      <c r="L185" s="16">
        <v>-4.5999999999999996</v>
      </c>
      <c r="M185" s="16">
        <v>14.6</v>
      </c>
      <c r="N185" s="16">
        <v>5.2</v>
      </c>
      <c r="O185" s="16">
        <v>12</v>
      </c>
      <c r="P185" s="16">
        <v>428.7</v>
      </c>
      <c r="Q185" s="16">
        <v>1468.7</v>
      </c>
    </row>
    <row r="186" spans="1:17" ht="13.2" x14ac:dyDescent="0.25">
      <c r="C186" s="9" t="s">
        <v>28</v>
      </c>
      <c r="D186" s="3" t="s">
        <v>26</v>
      </c>
      <c r="E186" s="7"/>
      <c r="F186" s="16">
        <v>-97.1</v>
      </c>
      <c r="G186" s="16">
        <v>-98.8</v>
      </c>
      <c r="H186" s="16">
        <v>-96.1</v>
      </c>
      <c r="I186" s="16">
        <v>-62.1</v>
      </c>
      <c r="J186" s="16">
        <v>-73</v>
      </c>
      <c r="K186" s="16">
        <v>-39.5</v>
      </c>
      <c r="L186" s="16">
        <v>-42.5</v>
      </c>
      <c r="M186" s="16">
        <v>-36.6</v>
      </c>
      <c r="N186" s="16">
        <v>-16.3</v>
      </c>
      <c r="O186" s="16">
        <v>152.4</v>
      </c>
      <c r="P186" s="16">
        <v>907.8</v>
      </c>
      <c r="Q186" s="16">
        <v>2483.3000000000002</v>
      </c>
    </row>
    <row r="187" spans="1:17" ht="13.2" x14ac:dyDescent="0.25">
      <c r="B187" s="9" t="s">
        <v>30</v>
      </c>
      <c r="D187" s="3" t="s">
        <v>21</v>
      </c>
      <c r="E187" s="7"/>
      <c r="F187" s="16">
        <v>3.4</v>
      </c>
      <c r="G187" s="16">
        <v>4.8</v>
      </c>
      <c r="H187" s="16">
        <v>4.5</v>
      </c>
      <c r="I187" s="16">
        <v>4.9000000000000004</v>
      </c>
      <c r="J187" s="16">
        <v>3</v>
      </c>
      <c r="K187" s="16">
        <v>2.7</v>
      </c>
      <c r="L187" s="16">
        <v>3.1</v>
      </c>
      <c r="M187" s="16">
        <v>3.1</v>
      </c>
      <c r="N187" s="16">
        <v>2.5</v>
      </c>
      <c r="O187" s="16">
        <v>2.9</v>
      </c>
      <c r="P187" s="16">
        <v>2.2000000000000002</v>
      </c>
      <c r="Q187" s="16">
        <v>2.5</v>
      </c>
    </row>
    <row r="188" spans="1:17" ht="13.2" x14ac:dyDescent="0.25">
      <c r="B188" s="9" t="s">
        <v>31</v>
      </c>
      <c r="D188" s="3" t="s">
        <v>32</v>
      </c>
      <c r="E188" s="7"/>
      <c r="F188" s="16" t="s">
        <v>43</v>
      </c>
      <c r="G188" s="16" t="s">
        <v>43</v>
      </c>
      <c r="H188" s="16" t="s">
        <v>43</v>
      </c>
      <c r="I188" s="16" t="s">
        <v>43</v>
      </c>
      <c r="J188" s="16" t="s">
        <v>43</v>
      </c>
      <c r="K188" s="16" t="s">
        <v>43</v>
      </c>
      <c r="L188" s="16" t="s">
        <v>43</v>
      </c>
      <c r="M188" s="16" t="s">
        <v>43</v>
      </c>
      <c r="N188" s="16" t="s">
        <v>43</v>
      </c>
      <c r="O188" s="16" t="s">
        <v>43</v>
      </c>
      <c r="P188" s="16" t="s">
        <v>43</v>
      </c>
      <c r="Q188" s="16" t="s">
        <v>43</v>
      </c>
    </row>
    <row r="189" spans="1:17" x14ac:dyDescent="0.3">
      <c r="A189" s="9" t="s">
        <v>44</v>
      </c>
      <c r="E189" s="7"/>
    </row>
    <row r="190" spans="1:17" x14ac:dyDescent="0.3">
      <c r="A190" s="9" t="s">
        <v>45</v>
      </c>
      <c r="E190" s="7"/>
    </row>
    <row r="191" spans="1:17" x14ac:dyDescent="0.3">
      <c r="A191" s="9" t="s">
        <v>46</v>
      </c>
      <c r="E191" s="7"/>
    </row>
    <row r="192" spans="1:17" x14ac:dyDescent="0.3">
      <c r="A192" s="9" t="s">
        <v>47</v>
      </c>
      <c r="E192" s="7"/>
    </row>
    <row r="193" spans="1:5" x14ac:dyDescent="0.3">
      <c r="A193" s="9" t="s">
        <v>48</v>
      </c>
      <c r="E193" s="7"/>
    </row>
    <row r="194" spans="1:5" x14ac:dyDescent="0.3">
      <c r="A194" s="9" t="s">
        <v>49</v>
      </c>
      <c r="E194" s="7"/>
    </row>
    <row r="195" spans="1:5" x14ac:dyDescent="0.3">
      <c r="A195" s="9" t="s">
        <v>50</v>
      </c>
      <c r="E195" s="7"/>
    </row>
    <row r="196" spans="1:5" x14ac:dyDescent="0.3">
      <c r="A196" s="9" t="s">
        <v>51</v>
      </c>
      <c r="E196" s="7"/>
    </row>
    <row r="197" spans="1:5" x14ac:dyDescent="0.3">
      <c r="A197" s="9" t="s">
        <v>52</v>
      </c>
      <c r="E197" s="7"/>
    </row>
    <row r="198" spans="1:5" x14ac:dyDescent="0.3">
      <c r="A198" s="9" t="s">
        <v>53</v>
      </c>
      <c r="E198" s="7"/>
    </row>
    <row r="199" spans="1:5" x14ac:dyDescent="0.3">
      <c r="A199" s="9" t="s">
        <v>54</v>
      </c>
      <c r="E199" s="7"/>
    </row>
    <row r="200" spans="1:5" x14ac:dyDescent="0.3">
      <c r="A200" s="9" t="s">
        <v>55</v>
      </c>
      <c r="E200" s="7"/>
    </row>
    <row r="201" spans="1:5" x14ac:dyDescent="0.3">
      <c r="A201" s="9" t="s">
        <v>56</v>
      </c>
      <c r="E201" s="7"/>
    </row>
    <row r="202" spans="1:5" x14ac:dyDescent="0.3">
      <c r="A202" s="9" t="s">
        <v>57</v>
      </c>
      <c r="E202" s="7"/>
    </row>
    <row r="203" spans="1:5" x14ac:dyDescent="0.3">
      <c r="A203" s="9" t="s">
        <v>58</v>
      </c>
      <c r="E203" s="7"/>
    </row>
    <row r="204" spans="1:5" x14ac:dyDescent="0.3">
      <c r="A204" s="9" t="s">
        <v>59</v>
      </c>
    </row>
    <row r="205" spans="1:5" x14ac:dyDescent="0.3">
      <c r="A205" s="2" t="s">
        <v>60</v>
      </c>
    </row>
  </sheetData>
  <mergeCells count="6">
    <mergeCell ref="F26:Q26"/>
    <mergeCell ref="A4:C7"/>
    <mergeCell ref="D4:D7"/>
    <mergeCell ref="F4:Q4"/>
    <mergeCell ref="F5:Q5"/>
    <mergeCell ref="F6:Q6"/>
  </mergeCells>
  <pageMargins left="0.7" right="0.7" top="0.75" bottom="0.75" header="0.3" footer="0.3"/>
  <pageSetup paperSize="9" orientation="portrait" r:id="rId1"/>
  <headerFooter>
    <oddFooter>&amp;CAbgerufen am 16.11.20 / 11:42:47&amp;RSeite &amp;P von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Q205"/>
  <sheetViews>
    <sheetView zoomScale="85" zoomScaleNormal="85" workbookViewId="0">
      <selection activeCell="E12" sqref="E12"/>
    </sheetView>
  </sheetViews>
  <sheetFormatPr baseColWidth="10" defaultRowHeight="13.8" x14ac:dyDescent="0.3"/>
  <cols>
    <col min="1" max="1" width="26.6640625" style="1" customWidth="1"/>
    <col min="2" max="2" width="24.6640625" style="1" customWidth="1"/>
    <col min="3" max="3" width="14.33203125" style="1" customWidth="1" collapsed="1"/>
    <col min="4" max="4" width="25.6640625" style="1" bestFit="1" customWidth="1"/>
    <col min="5" max="5" width="11" style="11" bestFit="1" customWidth="1"/>
    <col min="6" max="7" width="12.6640625" style="17" collapsed="1"/>
    <col min="8" max="17" width="8.88671875" customWidth="1"/>
  </cols>
  <sheetData>
    <row r="1" spans="1:17" ht="92.4" x14ac:dyDescent="0.3">
      <c r="A1" s="12" t="s">
        <v>0</v>
      </c>
      <c r="E1" s="10"/>
      <c r="F1"/>
      <c r="G1"/>
      <c r="I1" s="1"/>
      <c r="O1" s="1"/>
      <c r="P1" s="1"/>
      <c r="Q1" s="1"/>
    </row>
    <row r="2" spans="1:17" x14ac:dyDescent="0.3">
      <c r="A2" s="12" t="s">
        <v>1</v>
      </c>
      <c r="E2" s="10"/>
      <c r="F2"/>
      <c r="G2"/>
      <c r="I2" s="1"/>
      <c r="O2" s="1"/>
      <c r="P2" s="1"/>
      <c r="Q2" s="1"/>
    </row>
    <row r="3" spans="1:17" ht="14.4" thickBot="1" x14ac:dyDescent="0.35">
      <c r="A3" s="12" t="s">
        <v>2</v>
      </c>
      <c r="E3" s="10"/>
      <c r="F3"/>
      <c r="G3"/>
      <c r="I3" s="1"/>
      <c r="O3" s="1"/>
      <c r="P3" s="1"/>
      <c r="Q3" s="1"/>
    </row>
    <row r="4" spans="1:17" ht="12.75" customHeight="1" x14ac:dyDescent="0.3">
      <c r="A4" s="29" t="s">
        <v>3</v>
      </c>
      <c r="B4" s="30"/>
      <c r="C4" s="30"/>
      <c r="D4" s="35" t="s">
        <v>4</v>
      </c>
      <c r="E4" s="4"/>
      <c r="F4" s="44" t="s">
        <v>5</v>
      </c>
      <c r="G4" s="45"/>
      <c r="H4" s="45"/>
      <c r="I4" s="45"/>
      <c r="J4" s="45"/>
      <c r="K4" s="45"/>
      <c r="L4" s="45"/>
      <c r="M4" s="45"/>
      <c r="N4" s="45"/>
      <c r="O4" s="45"/>
      <c r="P4" s="45"/>
      <c r="Q4" s="46"/>
    </row>
    <row r="5" spans="1:17" x14ac:dyDescent="0.3">
      <c r="A5" s="31"/>
      <c r="B5" s="32"/>
      <c r="C5" s="32"/>
      <c r="D5" s="32"/>
      <c r="E5" s="5"/>
      <c r="F5" s="47">
        <v>2020</v>
      </c>
      <c r="G5" s="48"/>
      <c r="H5" s="48"/>
      <c r="I5" s="48"/>
      <c r="J5" s="48"/>
      <c r="K5" s="48"/>
      <c r="L5" s="48"/>
      <c r="M5" s="48"/>
      <c r="N5" s="48"/>
      <c r="O5" s="48"/>
      <c r="P5" s="48"/>
      <c r="Q5" s="49"/>
    </row>
    <row r="6" spans="1:17" x14ac:dyDescent="0.3">
      <c r="A6" s="31"/>
      <c r="B6" s="32"/>
      <c r="C6" s="32"/>
      <c r="D6" s="32"/>
      <c r="E6" s="5"/>
      <c r="F6" s="47" t="s">
        <v>6</v>
      </c>
      <c r="G6" s="48"/>
      <c r="H6" s="48"/>
      <c r="I6" s="48"/>
      <c r="J6" s="48"/>
      <c r="K6" s="48"/>
      <c r="L6" s="48"/>
      <c r="M6" s="48"/>
      <c r="N6" s="48"/>
      <c r="O6" s="48"/>
      <c r="P6" s="48"/>
      <c r="Q6" s="49"/>
    </row>
    <row r="7" spans="1:17" ht="27" thickBot="1" x14ac:dyDescent="0.35">
      <c r="A7" s="33"/>
      <c r="B7" s="34"/>
      <c r="C7" s="34"/>
      <c r="D7" s="34"/>
      <c r="E7" s="6" t="s">
        <v>65</v>
      </c>
      <c r="F7" s="14" t="s">
        <v>7</v>
      </c>
      <c r="G7" s="14" t="s">
        <v>8</v>
      </c>
      <c r="H7" s="14" t="s">
        <v>9</v>
      </c>
      <c r="I7" s="14" t="s">
        <v>10</v>
      </c>
      <c r="J7" s="14" t="s">
        <v>11</v>
      </c>
      <c r="K7" s="14" t="s">
        <v>12</v>
      </c>
      <c r="L7" s="14" t="s">
        <v>13</v>
      </c>
      <c r="M7" s="14" t="s">
        <v>14</v>
      </c>
      <c r="N7" s="14" t="s">
        <v>15</v>
      </c>
      <c r="O7" s="14" t="s">
        <v>16</v>
      </c>
      <c r="P7" s="14" t="s">
        <v>17</v>
      </c>
      <c r="Q7" s="15" t="s">
        <v>18</v>
      </c>
    </row>
    <row r="8" spans="1:17" x14ac:dyDescent="0.3">
      <c r="A8" s="9" t="s">
        <v>19</v>
      </c>
      <c r="B8" s="9" t="s">
        <v>20</v>
      </c>
      <c r="D8" s="3" t="s">
        <v>21</v>
      </c>
      <c r="E8" s="7"/>
      <c r="F8" s="16">
        <v>5010</v>
      </c>
      <c r="G8" s="16">
        <v>5010</v>
      </c>
      <c r="H8" s="16">
        <v>4994</v>
      </c>
      <c r="I8" s="16">
        <v>4984</v>
      </c>
      <c r="J8" s="16">
        <v>4970</v>
      </c>
      <c r="K8" s="16">
        <v>4950</v>
      </c>
      <c r="L8" s="16">
        <v>4935</v>
      </c>
      <c r="M8" s="16">
        <v>4940</v>
      </c>
      <c r="N8" s="16">
        <v>4949</v>
      </c>
      <c r="O8" s="16">
        <v>4937</v>
      </c>
      <c r="P8" s="16">
        <v>4940</v>
      </c>
      <c r="Q8" s="16">
        <v>4924</v>
      </c>
    </row>
    <row r="9" spans="1:17" x14ac:dyDescent="0.3">
      <c r="B9" s="9" t="s">
        <v>22</v>
      </c>
      <c r="D9" s="3" t="s">
        <v>21</v>
      </c>
      <c r="E9" s="7"/>
      <c r="F9" s="16">
        <v>4796</v>
      </c>
      <c r="G9" s="16">
        <v>4798</v>
      </c>
      <c r="H9" s="16">
        <v>4768</v>
      </c>
      <c r="I9" s="16">
        <v>3423</v>
      </c>
      <c r="J9" s="16">
        <v>4357</v>
      </c>
      <c r="K9" s="16">
        <v>4608</v>
      </c>
      <c r="L9" s="16">
        <v>4668</v>
      </c>
      <c r="M9" s="16">
        <v>4735</v>
      </c>
      <c r="N9" s="16">
        <v>4765</v>
      </c>
      <c r="O9" s="16">
        <v>4705</v>
      </c>
      <c r="P9" s="16">
        <v>4328</v>
      </c>
      <c r="Q9" s="16">
        <v>3721</v>
      </c>
    </row>
    <row r="10" spans="1:17" x14ac:dyDescent="0.3">
      <c r="B10" s="9" t="s">
        <v>23</v>
      </c>
      <c r="D10" s="3" t="s">
        <v>21</v>
      </c>
      <c r="E10" s="7"/>
      <c r="F10" s="16">
        <v>324007</v>
      </c>
      <c r="G10" s="16">
        <v>325486</v>
      </c>
      <c r="H10" s="16">
        <v>326189</v>
      </c>
      <c r="I10" s="16">
        <v>325311</v>
      </c>
      <c r="J10" s="16">
        <v>323939</v>
      </c>
      <c r="K10" s="16">
        <v>323922</v>
      </c>
      <c r="L10" s="16">
        <v>323463</v>
      </c>
      <c r="M10" s="16">
        <v>323959</v>
      </c>
      <c r="N10" s="16">
        <v>324231</v>
      </c>
      <c r="O10" s="16">
        <v>323927</v>
      </c>
      <c r="P10" s="16">
        <v>325416</v>
      </c>
      <c r="Q10" s="16">
        <v>324999</v>
      </c>
    </row>
    <row r="11" spans="1:17" x14ac:dyDescent="0.3">
      <c r="B11" s="9" t="s">
        <v>24</v>
      </c>
      <c r="D11" s="3" t="s">
        <v>21</v>
      </c>
      <c r="E11" s="7"/>
      <c r="F11" s="16">
        <v>314092</v>
      </c>
      <c r="G11" s="16">
        <v>313438</v>
      </c>
      <c r="H11" s="16">
        <v>312611</v>
      </c>
      <c r="I11" s="16">
        <v>211211</v>
      </c>
      <c r="J11" s="16">
        <v>261806</v>
      </c>
      <c r="K11" s="16">
        <v>285728</v>
      </c>
      <c r="L11" s="16">
        <v>292302</v>
      </c>
      <c r="M11" s="16">
        <v>300629</v>
      </c>
      <c r="N11" s="16">
        <v>305862</v>
      </c>
      <c r="O11" s="16">
        <v>302905</v>
      </c>
      <c r="P11" s="16">
        <v>284757</v>
      </c>
      <c r="Q11" s="16">
        <v>244537</v>
      </c>
    </row>
    <row r="12" spans="1:17" x14ac:dyDescent="0.3">
      <c r="B12" s="9" t="s">
        <v>25</v>
      </c>
      <c r="D12" s="3" t="s">
        <v>21</v>
      </c>
      <c r="E12" s="7">
        <f>SUM(F12:Q12)</f>
        <v>10956535</v>
      </c>
      <c r="F12" s="16">
        <v>1635883</v>
      </c>
      <c r="G12" s="16">
        <v>1715573</v>
      </c>
      <c r="H12" s="16">
        <v>731605</v>
      </c>
      <c r="I12" s="16">
        <v>125734</v>
      </c>
      <c r="J12" s="16">
        <v>387720</v>
      </c>
      <c r="K12" s="16">
        <v>814042</v>
      </c>
      <c r="L12" s="16">
        <v>1181470</v>
      </c>
      <c r="M12" s="16">
        <v>1391546</v>
      </c>
      <c r="N12" s="16">
        <v>1369645</v>
      </c>
      <c r="O12" s="16">
        <v>1045562</v>
      </c>
      <c r="P12" s="16">
        <v>338887</v>
      </c>
      <c r="Q12" s="16">
        <v>218868</v>
      </c>
    </row>
    <row r="13" spans="1:17" x14ac:dyDescent="0.3">
      <c r="D13" s="3" t="s">
        <v>26</v>
      </c>
      <c r="E13" s="7"/>
      <c r="F13" s="16">
        <v>0.6</v>
      </c>
      <c r="G13" s="16">
        <v>2.9</v>
      </c>
      <c r="H13" s="16">
        <v>-63</v>
      </c>
      <c r="I13" s="16">
        <v>-93.4</v>
      </c>
      <c r="J13" s="16">
        <v>-82.6</v>
      </c>
      <c r="K13" s="16">
        <v>-63.5</v>
      </c>
      <c r="L13" s="16">
        <v>-44.7</v>
      </c>
      <c r="M13" s="16">
        <v>-34.299999999999997</v>
      </c>
      <c r="N13" s="16">
        <v>-39.799999999999997</v>
      </c>
      <c r="O13" s="16">
        <v>-52.1</v>
      </c>
      <c r="P13" s="16">
        <v>-84.2</v>
      </c>
      <c r="Q13" s="16">
        <v>-88</v>
      </c>
    </row>
    <row r="14" spans="1:17" x14ac:dyDescent="0.3">
      <c r="B14" s="9" t="s">
        <v>25</v>
      </c>
      <c r="C14" s="9" t="s">
        <v>27</v>
      </c>
      <c r="D14" s="3" t="s">
        <v>21</v>
      </c>
      <c r="E14" s="7">
        <f>SUM(F14:Q14)</f>
        <v>9192380</v>
      </c>
      <c r="F14" s="16">
        <v>1269632</v>
      </c>
      <c r="G14" s="16">
        <v>1333783</v>
      </c>
      <c r="H14" s="16">
        <v>616026</v>
      </c>
      <c r="I14" s="16">
        <v>113691</v>
      </c>
      <c r="J14" s="16">
        <v>359893</v>
      </c>
      <c r="K14" s="16">
        <v>728734</v>
      </c>
      <c r="L14" s="16">
        <v>977857</v>
      </c>
      <c r="M14" s="16">
        <v>1150274</v>
      </c>
      <c r="N14" s="16">
        <v>1190205</v>
      </c>
      <c r="O14" s="16">
        <v>953983</v>
      </c>
      <c r="P14" s="16">
        <v>304294</v>
      </c>
      <c r="Q14" s="16">
        <v>194008</v>
      </c>
    </row>
    <row r="15" spans="1:17" x14ac:dyDescent="0.3">
      <c r="C15" s="9" t="s">
        <v>28</v>
      </c>
      <c r="D15" s="3" t="s">
        <v>21</v>
      </c>
      <c r="E15" s="7">
        <f>SUM(F15:Q15)</f>
        <v>1764155</v>
      </c>
      <c r="F15" s="16">
        <v>366251</v>
      </c>
      <c r="G15" s="16">
        <v>381790</v>
      </c>
      <c r="H15" s="16">
        <v>115579</v>
      </c>
      <c r="I15" s="16">
        <v>12043</v>
      </c>
      <c r="J15" s="16">
        <v>27827</v>
      </c>
      <c r="K15" s="16">
        <v>85308</v>
      </c>
      <c r="L15" s="16">
        <v>203613</v>
      </c>
      <c r="M15" s="16">
        <v>241272</v>
      </c>
      <c r="N15" s="16">
        <v>179440</v>
      </c>
      <c r="O15" s="16">
        <v>91579</v>
      </c>
      <c r="P15" s="16">
        <v>34593</v>
      </c>
      <c r="Q15" s="16">
        <v>24860</v>
      </c>
    </row>
    <row r="16" spans="1:17" x14ac:dyDescent="0.3">
      <c r="C16" s="9" t="s">
        <v>27</v>
      </c>
      <c r="D16" s="3" t="s">
        <v>26</v>
      </c>
      <c r="E16" s="7"/>
      <c r="F16" s="16">
        <v>2.5</v>
      </c>
      <c r="G16" s="16">
        <v>2</v>
      </c>
      <c r="H16" s="16">
        <v>-60.3</v>
      </c>
      <c r="I16" s="16">
        <v>-92.4</v>
      </c>
      <c r="J16" s="16">
        <v>-79.7</v>
      </c>
      <c r="K16" s="16">
        <v>-58.7</v>
      </c>
      <c r="L16" s="16">
        <v>-40.4</v>
      </c>
      <c r="M16" s="16">
        <v>-28.9</v>
      </c>
      <c r="N16" s="16">
        <v>-34.4</v>
      </c>
      <c r="O16" s="16">
        <v>-43</v>
      </c>
      <c r="P16" s="16">
        <v>-81.900000000000006</v>
      </c>
      <c r="Q16" s="16">
        <v>-85.6</v>
      </c>
    </row>
    <row r="17" spans="1:17" x14ac:dyDescent="0.3">
      <c r="C17" s="9" t="s">
        <v>28</v>
      </c>
      <c r="D17" s="3" t="s">
        <v>26</v>
      </c>
      <c r="E17" s="7"/>
      <c r="F17" s="16">
        <v>-5.7</v>
      </c>
      <c r="G17" s="16">
        <v>6.3</v>
      </c>
      <c r="H17" s="16">
        <v>-73</v>
      </c>
      <c r="I17" s="16">
        <v>-97.1</v>
      </c>
      <c r="J17" s="16">
        <v>-93.9</v>
      </c>
      <c r="K17" s="16">
        <v>-81.599999999999994</v>
      </c>
      <c r="L17" s="16">
        <v>-58.9</v>
      </c>
      <c r="M17" s="16">
        <v>-51.8</v>
      </c>
      <c r="N17" s="16">
        <v>-60.9</v>
      </c>
      <c r="O17" s="16">
        <v>-82</v>
      </c>
      <c r="P17" s="16">
        <v>-92.5</v>
      </c>
      <c r="Q17" s="16">
        <v>-94.8</v>
      </c>
    </row>
    <row r="18" spans="1:17" x14ac:dyDescent="0.3">
      <c r="B18" s="9" t="s">
        <v>29</v>
      </c>
      <c r="D18" s="3" t="s">
        <v>21</v>
      </c>
      <c r="E18" s="7">
        <f>SUM(F18:Q18)</f>
        <v>28488938</v>
      </c>
      <c r="F18" s="16">
        <v>3620035</v>
      </c>
      <c r="G18" s="16">
        <v>3825772</v>
      </c>
      <c r="H18" s="16">
        <v>1973435</v>
      </c>
      <c r="I18" s="16">
        <v>630136</v>
      </c>
      <c r="J18" s="16">
        <v>1245344</v>
      </c>
      <c r="K18" s="16">
        <v>2162091</v>
      </c>
      <c r="L18" s="16">
        <v>3139781</v>
      </c>
      <c r="M18" s="16">
        <v>3482914</v>
      </c>
      <c r="N18" s="16">
        <v>3327131</v>
      </c>
      <c r="O18" s="16">
        <v>2885312</v>
      </c>
      <c r="P18" s="16">
        <v>1265179</v>
      </c>
      <c r="Q18" s="16">
        <v>931808</v>
      </c>
    </row>
    <row r="19" spans="1:17" x14ac:dyDescent="0.3">
      <c r="D19" s="3" t="s">
        <v>26</v>
      </c>
      <c r="E19" s="7"/>
      <c r="F19" s="16">
        <v>-0.1</v>
      </c>
      <c r="G19" s="16">
        <v>6.4</v>
      </c>
      <c r="H19" s="16">
        <v>-53.7</v>
      </c>
      <c r="I19" s="16">
        <v>-85.2</v>
      </c>
      <c r="J19" s="16">
        <v>-73.400000000000006</v>
      </c>
      <c r="K19" s="16">
        <v>-55.7</v>
      </c>
      <c r="L19" s="16">
        <v>-35.799999999999997</v>
      </c>
      <c r="M19" s="16">
        <v>-29.3</v>
      </c>
      <c r="N19" s="16">
        <v>-31.6</v>
      </c>
      <c r="O19" s="16">
        <v>-42.1</v>
      </c>
      <c r="P19" s="16">
        <v>-71.5</v>
      </c>
      <c r="Q19" s="16">
        <v>-75.8</v>
      </c>
    </row>
    <row r="20" spans="1:17" x14ac:dyDescent="0.3">
      <c r="B20" s="9" t="s">
        <v>29</v>
      </c>
      <c r="C20" s="9" t="s">
        <v>27</v>
      </c>
      <c r="D20" s="3" t="s">
        <v>21</v>
      </c>
      <c r="E20" s="7">
        <f>SUM(F20:Q20)</f>
        <v>24376545</v>
      </c>
      <c r="F20" s="16">
        <v>2863080</v>
      </c>
      <c r="G20" s="16">
        <v>2993088</v>
      </c>
      <c r="H20" s="16">
        <v>1715084</v>
      </c>
      <c r="I20" s="16">
        <v>579883</v>
      </c>
      <c r="J20" s="16">
        <v>1158352</v>
      </c>
      <c r="K20" s="16">
        <v>1958153</v>
      </c>
      <c r="L20" s="16">
        <v>2646474</v>
      </c>
      <c r="M20" s="16">
        <v>2893301</v>
      </c>
      <c r="N20" s="16">
        <v>2912547</v>
      </c>
      <c r="O20" s="16">
        <v>2656141</v>
      </c>
      <c r="P20" s="16">
        <v>1153058</v>
      </c>
      <c r="Q20" s="16">
        <v>847384</v>
      </c>
    </row>
    <row r="21" spans="1:17" x14ac:dyDescent="0.3">
      <c r="C21" s="9" t="s">
        <v>28</v>
      </c>
      <c r="D21" s="3" t="s">
        <v>21</v>
      </c>
      <c r="E21" s="7">
        <f>SUM(F21:Q21)</f>
        <v>4112393</v>
      </c>
      <c r="F21" s="16">
        <v>756955</v>
      </c>
      <c r="G21" s="16">
        <v>832684</v>
      </c>
      <c r="H21" s="16">
        <v>258351</v>
      </c>
      <c r="I21" s="16">
        <v>50253</v>
      </c>
      <c r="J21" s="16">
        <v>86992</v>
      </c>
      <c r="K21" s="16">
        <v>203938</v>
      </c>
      <c r="L21" s="16">
        <v>493307</v>
      </c>
      <c r="M21" s="16">
        <v>589613</v>
      </c>
      <c r="N21" s="16">
        <v>414584</v>
      </c>
      <c r="O21" s="16">
        <v>229171</v>
      </c>
      <c r="P21" s="16">
        <v>112121</v>
      </c>
      <c r="Q21" s="16">
        <v>84424</v>
      </c>
    </row>
    <row r="22" spans="1:17" x14ac:dyDescent="0.3">
      <c r="C22" s="9" t="s">
        <v>27</v>
      </c>
      <c r="D22" s="3" t="s">
        <v>26</v>
      </c>
      <c r="E22" s="7"/>
      <c r="F22" s="16">
        <v>1.8</v>
      </c>
      <c r="G22" s="16">
        <v>5.6</v>
      </c>
      <c r="H22" s="16">
        <v>-49.3</v>
      </c>
      <c r="I22" s="16">
        <v>-83.1</v>
      </c>
      <c r="J22" s="16">
        <v>-69.5</v>
      </c>
      <c r="K22" s="16">
        <v>-50</v>
      </c>
      <c r="L22" s="16">
        <v>-31</v>
      </c>
      <c r="M22" s="16">
        <v>-24</v>
      </c>
      <c r="N22" s="16">
        <v>-25.9</v>
      </c>
      <c r="O22" s="16">
        <v>-31.6</v>
      </c>
      <c r="P22" s="16">
        <v>-67.400000000000006</v>
      </c>
      <c r="Q22" s="16">
        <v>-71.099999999999994</v>
      </c>
    </row>
    <row r="23" spans="1:17" x14ac:dyDescent="0.3">
      <c r="C23" s="9" t="s">
        <v>28</v>
      </c>
      <c r="D23" s="3" t="s">
        <v>26</v>
      </c>
      <c r="E23" s="7"/>
      <c r="F23" s="16">
        <v>-6.9</v>
      </c>
      <c r="G23" s="16">
        <v>9.8000000000000007</v>
      </c>
      <c r="H23" s="16">
        <v>-70.5</v>
      </c>
      <c r="I23" s="16">
        <v>-93.9</v>
      </c>
      <c r="J23" s="16">
        <v>-90.2</v>
      </c>
      <c r="K23" s="16">
        <v>-78.8</v>
      </c>
      <c r="L23" s="16">
        <v>-53.4</v>
      </c>
      <c r="M23" s="16">
        <v>-47.2</v>
      </c>
      <c r="N23" s="16">
        <v>-55.5</v>
      </c>
      <c r="O23" s="16">
        <v>-79.099999999999994</v>
      </c>
      <c r="P23" s="16">
        <v>-87.6</v>
      </c>
      <c r="Q23" s="16">
        <v>-90.8</v>
      </c>
    </row>
    <row r="24" spans="1:17" x14ac:dyDescent="0.3">
      <c r="B24" s="9" t="s">
        <v>30</v>
      </c>
      <c r="D24" s="3" t="s">
        <v>21</v>
      </c>
      <c r="E24" s="8">
        <f>E18/E12</f>
        <v>2.6001777021658765</v>
      </c>
      <c r="F24" s="16">
        <v>2.2000000000000002</v>
      </c>
      <c r="G24" s="16">
        <v>2.2000000000000002</v>
      </c>
      <c r="H24" s="16">
        <v>2.7</v>
      </c>
      <c r="I24" s="16">
        <v>5</v>
      </c>
      <c r="J24" s="16">
        <v>3.2</v>
      </c>
      <c r="K24" s="16">
        <v>2.7</v>
      </c>
      <c r="L24" s="16">
        <v>2.7</v>
      </c>
      <c r="M24" s="16">
        <v>2.5</v>
      </c>
      <c r="N24" s="16">
        <v>2.4</v>
      </c>
      <c r="O24" s="16">
        <v>2.8</v>
      </c>
      <c r="P24" s="16">
        <v>3.7</v>
      </c>
      <c r="Q24" s="16">
        <v>4.3</v>
      </c>
    </row>
    <row r="25" spans="1:17" x14ac:dyDescent="0.3">
      <c r="B25" s="9" t="s">
        <v>31</v>
      </c>
      <c r="D25" s="3" t="s">
        <v>32</v>
      </c>
      <c r="E25" s="7"/>
      <c r="F25" s="16">
        <v>37.299999999999997</v>
      </c>
      <c r="G25" s="16">
        <v>41.7</v>
      </c>
      <c r="H25" s="16">
        <v>24.4</v>
      </c>
      <c r="I25" s="16">
        <v>10.7</v>
      </c>
      <c r="J25" s="16">
        <v>15.2</v>
      </c>
      <c r="K25" s="16">
        <v>22.7</v>
      </c>
      <c r="L25" s="16">
        <v>30.4</v>
      </c>
      <c r="M25" s="16">
        <v>33.6</v>
      </c>
      <c r="N25" s="16">
        <v>33.799999999999997</v>
      </c>
      <c r="O25" s="16">
        <v>29.2</v>
      </c>
      <c r="P25" s="16">
        <v>17</v>
      </c>
      <c r="Q25" s="16">
        <v>13.2</v>
      </c>
    </row>
    <row r="26" spans="1:17" x14ac:dyDescent="0.3">
      <c r="A26" s="13" t="s">
        <v>33</v>
      </c>
      <c r="E26" s="7"/>
      <c r="F26" s="43"/>
      <c r="G26" s="43"/>
      <c r="H26" s="41"/>
      <c r="I26" s="41"/>
      <c r="J26" s="41"/>
      <c r="K26" s="41"/>
      <c r="L26" s="41"/>
      <c r="M26" s="41"/>
      <c r="N26" s="41"/>
      <c r="O26" s="41"/>
      <c r="P26" s="41"/>
      <c r="Q26" s="41"/>
    </row>
    <row r="27" spans="1:17" x14ac:dyDescent="0.3">
      <c r="A27" s="9" t="s">
        <v>34</v>
      </c>
      <c r="B27" s="9" t="s">
        <v>20</v>
      </c>
      <c r="D27" s="3" t="s">
        <v>21</v>
      </c>
      <c r="E27" s="7"/>
      <c r="F27" s="16">
        <v>1988</v>
      </c>
      <c r="G27" s="16">
        <v>1987</v>
      </c>
      <c r="H27" s="16">
        <v>1978</v>
      </c>
      <c r="I27" s="16">
        <v>1977</v>
      </c>
      <c r="J27" s="16">
        <v>1971</v>
      </c>
      <c r="K27" s="16">
        <v>1964</v>
      </c>
      <c r="L27" s="16">
        <v>1957</v>
      </c>
      <c r="M27" s="16">
        <v>1963</v>
      </c>
      <c r="N27" s="16">
        <v>1964</v>
      </c>
      <c r="O27" s="16">
        <v>1958</v>
      </c>
      <c r="P27" s="16">
        <v>1958</v>
      </c>
      <c r="Q27" s="16">
        <v>1951</v>
      </c>
    </row>
    <row r="28" spans="1:17" x14ac:dyDescent="0.3">
      <c r="B28" s="9" t="s">
        <v>22</v>
      </c>
      <c r="D28" s="3" t="s">
        <v>21</v>
      </c>
      <c r="E28" s="7"/>
      <c r="F28" s="16">
        <v>1947</v>
      </c>
      <c r="G28" s="16">
        <v>1948</v>
      </c>
      <c r="H28" s="16">
        <v>1941</v>
      </c>
      <c r="I28" s="16">
        <v>1461</v>
      </c>
      <c r="J28" s="16">
        <v>1769</v>
      </c>
      <c r="K28" s="16">
        <v>1861</v>
      </c>
      <c r="L28" s="16">
        <v>1871</v>
      </c>
      <c r="M28" s="16">
        <v>1898</v>
      </c>
      <c r="N28" s="16">
        <v>1908</v>
      </c>
      <c r="O28" s="16">
        <v>1892</v>
      </c>
      <c r="P28" s="16">
        <v>1816</v>
      </c>
      <c r="Q28" s="16">
        <v>1543</v>
      </c>
    </row>
    <row r="29" spans="1:17" x14ac:dyDescent="0.3">
      <c r="B29" s="9" t="s">
        <v>23</v>
      </c>
      <c r="D29" s="3" t="s">
        <v>21</v>
      </c>
      <c r="E29" s="7"/>
      <c r="F29" s="16">
        <v>154707</v>
      </c>
      <c r="G29" s="16">
        <v>155522</v>
      </c>
      <c r="H29" s="16">
        <v>156119</v>
      </c>
      <c r="I29" s="16">
        <v>154952</v>
      </c>
      <c r="J29" s="16">
        <v>154649</v>
      </c>
      <c r="K29" s="16">
        <v>155128</v>
      </c>
      <c r="L29" s="16">
        <v>154903</v>
      </c>
      <c r="M29" s="16">
        <v>155433</v>
      </c>
      <c r="N29" s="16">
        <v>155845</v>
      </c>
      <c r="O29" s="16">
        <v>155829</v>
      </c>
      <c r="P29" s="16">
        <v>156405</v>
      </c>
      <c r="Q29" s="16">
        <v>155958</v>
      </c>
    </row>
    <row r="30" spans="1:17" x14ac:dyDescent="0.3">
      <c r="B30" s="9" t="s">
        <v>24</v>
      </c>
      <c r="D30" s="3" t="s">
        <v>21</v>
      </c>
      <c r="E30" s="7"/>
      <c r="F30" s="16">
        <v>151499</v>
      </c>
      <c r="G30" s="16">
        <v>151170</v>
      </c>
      <c r="H30" s="16">
        <v>150849</v>
      </c>
      <c r="I30" s="16">
        <v>102857</v>
      </c>
      <c r="J30" s="16">
        <v>124528</v>
      </c>
      <c r="K30" s="16">
        <v>139338</v>
      </c>
      <c r="L30" s="16">
        <v>141922</v>
      </c>
      <c r="M30" s="16">
        <v>146886</v>
      </c>
      <c r="N30" s="16">
        <v>149851</v>
      </c>
      <c r="O30" s="16">
        <v>148034</v>
      </c>
      <c r="P30" s="16">
        <v>141993</v>
      </c>
      <c r="Q30" s="16">
        <v>122317</v>
      </c>
    </row>
    <row r="31" spans="1:17" x14ac:dyDescent="0.3">
      <c r="B31" s="9" t="s">
        <v>25</v>
      </c>
      <c r="D31" s="3" t="s">
        <v>21</v>
      </c>
      <c r="E31" s="7">
        <f>SUM(F31:Q31)</f>
        <v>6077975</v>
      </c>
      <c r="F31" s="16">
        <v>976638</v>
      </c>
      <c r="G31" s="16">
        <v>1015692</v>
      </c>
      <c r="H31" s="16">
        <v>398589</v>
      </c>
      <c r="I31" s="16">
        <v>63326</v>
      </c>
      <c r="J31" s="16">
        <v>182260</v>
      </c>
      <c r="K31" s="16">
        <v>410808</v>
      </c>
      <c r="L31" s="16">
        <v>623096</v>
      </c>
      <c r="M31" s="16">
        <v>755067</v>
      </c>
      <c r="N31" s="16">
        <v>755948</v>
      </c>
      <c r="O31" s="16">
        <v>572020</v>
      </c>
      <c r="P31" s="16">
        <v>196187</v>
      </c>
      <c r="Q31" s="16">
        <v>128344</v>
      </c>
    </row>
    <row r="32" spans="1:17" x14ac:dyDescent="0.3">
      <c r="D32" s="3" t="s">
        <v>26</v>
      </c>
      <c r="E32" s="7"/>
      <c r="F32" s="16">
        <v>0.7</v>
      </c>
      <c r="G32" s="16">
        <v>2.5</v>
      </c>
      <c r="H32" s="16">
        <v>-65.7</v>
      </c>
      <c r="I32" s="16">
        <v>-94.2</v>
      </c>
      <c r="J32" s="16">
        <v>-85.6</v>
      </c>
      <c r="K32" s="16">
        <v>-66.7</v>
      </c>
      <c r="L32" s="16">
        <v>-48.4</v>
      </c>
      <c r="M32" s="16">
        <v>-37</v>
      </c>
      <c r="N32" s="16">
        <v>-40.6</v>
      </c>
      <c r="O32" s="16">
        <v>-54.2</v>
      </c>
      <c r="P32" s="16">
        <v>-84.5</v>
      </c>
      <c r="Q32" s="16">
        <v>-88.4</v>
      </c>
    </row>
    <row r="33" spans="1:17" x14ac:dyDescent="0.3">
      <c r="B33" s="9" t="s">
        <v>25</v>
      </c>
      <c r="C33" s="9" t="s">
        <v>27</v>
      </c>
      <c r="D33" s="3" t="s">
        <v>21</v>
      </c>
      <c r="E33" s="7">
        <f>SUM(F33:Q33)</f>
        <v>4960166</v>
      </c>
      <c r="F33" s="16">
        <v>733941</v>
      </c>
      <c r="G33" s="16">
        <v>770201</v>
      </c>
      <c r="H33" s="16">
        <v>327475</v>
      </c>
      <c r="I33" s="16">
        <v>56205</v>
      </c>
      <c r="J33" s="16">
        <v>164871</v>
      </c>
      <c r="K33" s="16">
        <v>359319</v>
      </c>
      <c r="L33" s="16">
        <v>503850</v>
      </c>
      <c r="M33" s="16">
        <v>606998</v>
      </c>
      <c r="N33" s="16">
        <v>643439</v>
      </c>
      <c r="O33" s="16">
        <v>511240</v>
      </c>
      <c r="P33" s="16">
        <v>171633</v>
      </c>
      <c r="Q33" s="16">
        <v>110994</v>
      </c>
    </row>
    <row r="34" spans="1:17" x14ac:dyDescent="0.3">
      <c r="C34" s="9" t="s">
        <v>28</v>
      </c>
      <c r="D34" s="3" t="s">
        <v>21</v>
      </c>
      <c r="E34" s="7">
        <f>SUM(F34:Q34)</f>
        <v>1117809</v>
      </c>
      <c r="F34" s="16">
        <v>242697</v>
      </c>
      <c r="G34" s="16">
        <v>245491</v>
      </c>
      <c r="H34" s="16">
        <v>71114</v>
      </c>
      <c r="I34" s="16">
        <v>7121</v>
      </c>
      <c r="J34" s="16">
        <v>17389</v>
      </c>
      <c r="K34" s="16">
        <v>51489</v>
      </c>
      <c r="L34" s="16">
        <v>119246</v>
      </c>
      <c r="M34" s="16">
        <v>148069</v>
      </c>
      <c r="N34" s="16">
        <v>112509</v>
      </c>
      <c r="O34" s="16">
        <v>60780</v>
      </c>
      <c r="P34" s="16">
        <v>24554</v>
      </c>
      <c r="Q34" s="16">
        <v>17350</v>
      </c>
    </row>
    <row r="35" spans="1:17" x14ac:dyDescent="0.3">
      <c r="C35" s="9" t="s">
        <v>27</v>
      </c>
      <c r="D35" s="3" t="s">
        <v>26</v>
      </c>
      <c r="E35" s="7"/>
      <c r="F35" s="16">
        <v>3.2</v>
      </c>
      <c r="G35" s="16">
        <v>1.8</v>
      </c>
      <c r="H35" s="16">
        <v>-62.8</v>
      </c>
      <c r="I35" s="16">
        <v>-93.2</v>
      </c>
      <c r="J35" s="16">
        <v>-82.9</v>
      </c>
      <c r="K35" s="16">
        <v>-61.2</v>
      </c>
      <c r="L35" s="16">
        <v>-43.2</v>
      </c>
      <c r="M35" s="16">
        <v>-31</v>
      </c>
      <c r="N35" s="16">
        <v>-33.700000000000003</v>
      </c>
      <c r="O35" s="16">
        <v>-43.6</v>
      </c>
      <c r="P35" s="16">
        <v>-82.1</v>
      </c>
      <c r="Q35" s="16">
        <v>-86.1</v>
      </c>
    </row>
    <row r="36" spans="1:17" x14ac:dyDescent="0.3">
      <c r="C36" s="9" t="s">
        <v>28</v>
      </c>
      <c r="D36" s="3" t="s">
        <v>26</v>
      </c>
      <c r="E36" s="7"/>
      <c r="F36" s="16">
        <v>-6.1</v>
      </c>
      <c r="G36" s="16">
        <v>4.8</v>
      </c>
      <c r="H36" s="16">
        <v>-74.8</v>
      </c>
      <c r="I36" s="16">
        <v>-97.4</v>
      </c>
      <c r="J36" s="16">
        <v>-94.2</v>
      </c>
      <c r="K36" s="16">
        <v>-83.2</v>
      </c>
      <c r="L36" s="16">
        <v>-62.7</v>
      </c>
      <c r="M36" s="16">
        <v>-53.6</v>
      </c>
      <c r="N36" s="16">
        <v>-62.8</v>
      </c>
      <c r="O36" s="16">
        <v>-82.2</v>
      </c>
      <c r="P36" s="16">
        <v>-92.1</v>
      </c>
      <c r="Q36" s="16">
        <v>-94.4</v>
      </c>
    </row>
    <row r="37" spans="1:17" x14ac:dyDescent="0.3">
      <c r="B37" s="9" t="s">
        <v>29</v>
      </c>
      <c r="D37" s="3" t="s">
        <v>21</v>
      </c>
      <c r="E37" s="7">
        <f>SUM(F37:Q37)</f>
        <v>11104919</v>
      </c>
      <c r="F37" s="16">
        <v>1652272</v>
      </c>
      <c r="G37" s="16">
        <v>1723897</v>
      </c>
      <c r="H37" s="16">
        <v>711393</v>
      </c>
      <c r="I37" s="16">
        <v>161521</v>
      </c>
      <c r="J37" s="16">
        <v>378222</v>
      </c>
      <c r="K37" s="16">
        <v>761916</v>
      </c>
      <c r="L37" s="16">
        <v>1150353</v>
      </c>
      <c r="M37" s="16">
        <v>1388046</v>
      </c>
      <c r="N37" s="16">
        <v>1388830</v>
      </c>
      <c r="O37" s="16">
        <v>1088080</v>
      </c>
      <c r="P37" s="16">
        <v>412981</v>
      </c>
      <c r="Q37" s="16">
        <v>287408</v>
      </c>
    </row>
    <row r="38" spans="1:17" x14ac:dyDescent="0.3">
      <c r="D38" s="3" t="s">
        <v>26</v>
      </c>
      <c r="E38" s="7"/>
      <c r="F38" s="16">
        <v>-0.5</v>
      </c>
      <c r="G38" s="16">
        <v>6</v>
      </c>
      <c r="H38" s="16">
        <v>-63.7</v>
      </c>
      <c r="I38" s="16">
        <v>-91.3</v>
      </c>
      <c r="J38" s="16">
        <v>-81.900000000000006</v>
      </c>
      <c r="K38" s="16">
        <v>-64.2</v>
      </c>
      <c r="L38" s="16">
        <v>-44.5</v>
      </c>
      <c r="M38" s="16">
        <v>-33.6</v>
      </c>
      <c r="N38" s="16">
        <v>-36</v>
      </c>
      <c r="O38" s="16">
        <v>-51.2</v>
      </c>
      <c r="P38" s="16">
        <v>-80.3</v>
      </c>
      <c r="Q38" s="16">
        <v>-84.5</v>
      </c>
    </row>
    <row r="39" spans="1:17" x14ac:dyDescent="0.3">
      <c r="B39" s="9" t="s">
        <v>29</v>
      </c>
      <c r="C39" s="9" t="s">
        <v>27</v>
      </c>
      <c r="D39" s="3" t="s">
        <v>21</v>
      </c>
      <c r="E39" s="7">
        <f>SUM(F39:Q39)</f>
        <v>8923366</v>
      </c>
      <c r="F39" s="16">
        <v>1201979</v>
      </c>
      <c r="G39" s="16">
        <v>1265990</v>
      </c>
      <c r="H39" s="16">
        <v>575621</v>
      </c>
      <c r="I39" s="16">
        <v>141240</v>
      </c>
      <c r="J39" s="16">
        <v>336223</v>
      </c>
      <c r="K39" s="16">
        <v>659442</v>
      </c>
      <c r="L39" s="16">
        <v>920837</v>
      </c>
      <c r="M39" s="16">
        <v>1099546</v>
      </c>
      <c r="N39" s="16">
        <v>1165849</v>
      </c>
      <c r="O39" s="16">
        <v>959442</v>
      </c>
      <c r="P39" s="16">
        <v>355176</v>
      </c>
      <c r="Q39" s="16">
        <v>242021</v>
      </c>
    </row>
    <row r="40" spans="1:17" x14ac:dyDescent="0.3">
      <c r="C40" s="9" t="s">
        <v>28</v>
      </c>
      <c r="D40" s="3" t="s">
        <v>21</v>
      </c>
      <c r="E40" s="7">
        <f>SUM(F40:Q40)</f>
        <v>2181553</v>
      </c>
      <c r="F40" s="16">
        <v>450293</v>
      </c>
      <c r="G40" s="16">
        <v>457907</v>
      </c>
      <c r="H40" s="16">
        <v>135772</v>
      </c>
      <c r="I40" s="16">
        <v>20281</v>
      </c>
      <c r="J40" s="16">
        <v>41999</v>
      </c>
      <c r="K40" s="16">
        <v>102474</v>
      </c>
      <c r="L40" s="16">
        <v>229516</v>
      </c>
      <c r="M40" s="16">
        <v>288500</v>
      </c>
      <c r="N40" s="16">
        <v>222981</v>
      </c>
      <c r="O40" s="16">
        <v>128638</v>
      </c>
      <c r="P40" s="16">
        <v>57805</v>
      </c>
      <c r="Q40" s="16">
        <v>45387</v>
      </c>
    </row>
    <row r="41" spans="1:17" x14ac:dyDescent="0.3">
      <c r="C41" s="9" t="s">
        <v>27</v>
      </c>
      <c r="D41" s="3" t="s">
        <v>26</v>
      </c>
      <c r="E41" s="7"/>
      <c r="F41" s="16">
        <v>2.4</v>
      </c>
      <c r="G41" s="16">
        <v>5.0999999999999996</v>
      </c>
      <c r="H41" s="16">
        <v>-60.1</v>
      </c>
      <c r="I41" s="16">
        <v>-89.6</v>
      </c>
      <c r="J41" s="16">
        <v>-78.3</v>
      </c>
      <c r="K41" s="16">
        <v>-57.6</v>
      </c>
      <c r="L41" s="16">
        <v>-38.200000000000003</v>
      </c>
      <c r="M41" s="16">
        <v>-26.2</v>
      </c>
      <c r="N41" s="16">
        <v>-27.6</v>
      </c>
      <c r="O41" s="16">
        <v>-38.299999999999997</v>
      </c>
      <c r="P41" s="16">
        <v>-76.8</v>
      </c>
      <c r="Q41" s="16">
        <v>-81.400000000000006</v>
      </c>
    </row>
    <row r="42" spans="1:17" x14ac:dyDescent="0.3">
      <c r="C42" s="9" t="s">
        <v>28</v>
      </c>
      <c r="D42" s="3" t="s">
        <v>26</v>
      </c>
      <c r="E42" s="7"/>
      <c r="F42" s="16">
        <v>-7.7</v>
      </c>
      <c r="G42" s="16">
        <v>8.3000000000000007</v>
      </c>
      <c r="H42" s="16">
        <v>-73.7</v>
      </c>
      <c r="I42" s="16">
        <v>-95.8</v>
      </c>
      <c r="J42" s="16">
        <v>-92.2</v>
      </c>
      <c r="K42" s="16">
        <v>-82.1</v>
      </c>
      <c r="L42" s="16">
        <v>-60.6</v>
      </c>
      <c r="M42" s="16">
        <v>-51.9</v>
      </c>
      <c r="N42" s="16">
        <v>-60.1</v>
      </c>
      <c r="O42" s="16">
        <v>-80.900000000000006</v>
      </c>
      <c r="P42" s="16">
        <v>-89.8</v>
      </c>
      <c r="Q42" s="16">
        <v>-91.7</v>
      </c>
    </row>
    <row r="43" spans="1:17" x14ac:dyDescent="0.3">
      <c r="B43" s="9" t="s">
        <v>30</v>
      </c>
      <c r="D43" s="3" t="s">
        <v>21</v>
      </c>
      <c r="E43" s="7"/>
      <c r="F43" s="16">
        <v>1.7</v>
      </c>
      <c r="G43" s="16">
        <v>1.7</v>
      </c>
      <c r="H43" s="16">
        <v>1.8</v>
      </c>
      <c r="I43" s="16">
        <v>2.6</v>
      </c>
      <c r="J43" s="16">
        <v>2.1</v>
      </c>
      <c r="K43" s="16">
        <v>1.9</v>
      </c>
      <c r="L43" s="16">
        <v>1.8</v>
      </c>
      <c r="M43" s="16">
        <v>1.8</v>
      </c>
      <c r="N43" s="16">
        <v>1.8</v>
      </c>
      <c r="O43" s="16">
        <v>1.9</v>
      </c>
      <c r="P43" s="16">
        <v>2.1</v>
      </c>
      <c r="Q43" s="16">
        <v>2.2000000000000002</v>
      </c>
    </row>
    <row r="44" spans="1:17" x14ac:dyDescent="0.3">
      <c r="B44" s="9" t="s">
        <v>31</v>
      </c>
      <c r="D44" s="3" t="s">
        <v>32</v>
      </c>
      <c r="E44" s="7"/>
      <c r="F44" s="16">
        <v>35.799999999999997</v>
      </c>
      <c r="G44" s="16">
        <v>39.5</v>
      </c>
      <c r="H44" s="16">
        <v>18</v>
      </c>
      <c r="I44" s="16">
        <v>5.7</v>
      </c>
      <c r="J44" s="16">
        <v>11</v>
      </c>
      <c r="K44" s="16">
        <v>18.8</v>
      </c>
      <c r="L44" s="16">
        <v>26.4</v>
      </c>
      <c r="M44" s="16">
        <v>30.9</v>
      </c>
      <c r="N44" s="16">
        <v>31</v>
      </c>
      <c r="O44" s="16">
        <v>23.9</v>
      </c>
      <c r="P44" s="16">
        <v>10.9</v>
      </c>
      <c r="Q44" s="16">
        <v>8.3000000000000007</v>
      </c>
    </row>
    <row r="45" spans="1:17" x14ac:dyDescent="0.3">
      <c r="A45" s="9" t="s">
        <v>35</v>
      </c>
      <c r="B45" s="9" t="s">
        <v>20</v>
      </c>
      <c r="D45" s="3" t="s">
        <v>21</v>
      </c>
      <c r="E45" s="7"/>
      <c r="F45" s="16">
        <v>329</v>
      </c>
      <c r="G45" s="16">
        <v>329</v>
      </c>
      <c r="H45" s="16">
        <v>327</v>
      </c>
      <c r="I45" s="16">
        <v>327</v>
      </c>
      <c r="J45" s="16">
        <v>326</v>
      </c>
      <c r="K45" s="16">
        <v>322</v>
      </c>
      <c r="L45" s="16">
        <v>319</v>
      </c>
      <c r="M45" s="16">
        <v>321</v>
      </c>
      <c r="N45" s="16">
        <v>323</v>
      </c>
      <c r="O45" s="16">
        <v>322</v>
      </c>
      <c r="P45" s="16">
        <v>321</v>
      </c>
      <c r="Q45" s="16">
        <v>321</v>
      </c>
    </row>
    <row r="46" spans="1:17" x14ac:dyDescent="0.3">
      <c r="B46" s="9" t="s">
        <v>22</v>
      </c>
      <c r="D46" s="3" t="s">
        <v>21</v>
      </c>
      <c r="E46" s="7"/>
      <c r="F46" s="16">
        <v>320</v>
      </c>
      <c r="G46" s="16">
        <v>320</v>
      </c>
      <c r="H46" s="16">
        <v>315</v>
      </c>
      <c r="I46" s="16">
        <v>245</v>
      </c>
      <c r="J46" s="16">
        <v>306</v>
      </c>
      <c r="K46" s="16">
        <v>315</v>
      </c>
      <c r="L46" s="16">
        <v>316</v>
      </c>
      <c r="M46" s="16">
        <v>318</v>
      </c>
      <c r="N46" s="16">
        <v>319</v>
      </c>
      <c r="O46" s="16">
        <v>315</v>
      </c>
      <c r="P46" s="16">
        <v>291</v>
      </c>
      <c r="Q46" s="16">
        <v>256</v>
      </c>
    </row>
    <row r="47" spans="1:17" x14ac:dyDescent="0.3">
      <c r="B47" s="9" t="s">
        <v>23</v>
      </c>
      <c r="D47" s="3" t="s">
        <v>21</v>
      </c>
      <c r="E47" s="7"/>
      <c r="F47" s="16">
        <v>6610</v>
      </c>
      <c r="G47" s="16">
        <v>6607</v>
      </c>
      <c r="H47" s="16">
        <v>6587</v>
      </c>
      <c r="I47" s="16">
        <v>6580</v>
      </c>
      <c r="J47" s="16">
        <v>6590</v>
      </c>
      <c r="K47" s="16">
        <v>6572</v>
      </c>
      <c r="L47" s="16">
        <v>6533</v>
      </c>
      <c r="M47" s="16">
        <v>6588</v>
      </c>
      <c r="N47" s="16">
        <v>6623</v>
      </c>
      <c r="O47" s="16">
        <v>6606</v>
      </c>
      <c r="P47" s="16">
        <v>6589</v>
      </c>
      <c r="Q47" s="16">
        <v>6588</v>
      </c>
    </row>
    <row r="48" spans="1:17" x14ac:dyDescent="0.3">
      <c r="B48" s="9" t="s">
        <v>24</v>
      </c>
      <c r="D48" s="3" t="s">
        <v>21</v>
      </c>
      <c r="E48" s="7"/>
      <c r="F48" s="16">
        <v>6315</v>
      </c>
      <c r="G48" s="16">
        <v>6310</v>
      </c>
      <c r="H48" s="16">
        <v>6236</v>
      </c>
      <c r="I48" s="16">
        <v>4802</v>
      </c>
      <c r="J48" s="16">
        <v>6092</v>
      </c>
      <c r="K48" s="16">
        <v>6340</v>
      </c>
      <c r="L48" s="16">
        <v>6355</v>
      </c>
      <c r="M48" s="16">
        <v>6385</v>
      </c>
      <c r="N48" s="16">
        <v>6405</v>
      </c>
      <c r="O48" s="16">
        <v>6371</v>
      </c>
      <c r="P48" s="16">
        <v>5862</v>
      </c>
      <c r="Q48" s="16">
        <v>5149</v>
      </c>
    </row>
    <row r="49" spans="1:17" x14ac:dyDescent="0.3">
      <c r="B49" s="9" t="s">
        <v>25</v>
      </c>
      <c r="D49" s="3" t="s">
        <v>21</v>
      </c>
      <c r="E49" s="7">
        <f>SUM(F49:Q49)</f>
        <v>171306</v>
      </c>
      <c r="F49" s="16">
        <v>17027</v>
      </c>
      <c r="G49" s="16">
        <v>19745</v>
      </c>
      <c r="H49" s="16">
        <v>9007</v>
      </c>
      <c r="I49" s="16">
        <v>3909</v>
      </c>
      <c r="J49" s="16">
        <v>9272</v>
      </c>
      <c r="K49" s="16">
        <v>17062</v>
      </c>
      <c r="L49" s="16">
        <v>21188</v>
      </c>
      <c r="M49" s="16">
        <v>23490</v>
      </c>
      <c r="N49" s="16">
        <v>23017</v>
      </c>
      <c r="O49" s="16">
        <v>17173</v>
      </c>
      <c r="P49" s="16">
        <v>6162</v>
      </c>
      <c r="Q49" s="16">
        <v>4254</v>
      </c>
    </row>
    <row r="50" spans="1:17" x14ac:dyDescent="0.3">
      <c r="D50" s="3" t="s">
        <v>26</v>
      </c>
      <c r="E50" s="7"/>
      <c r="F50" s="16">
        <v>-10.3</v>
      </c>
      <c r="G50" s="16">
        <v>-5.6</v>
      </c>
      <c r="H50" s="16">
        <v>-59.7</v>
      </c>
      <c r="I50" s="16">
        <v>-82.6</v>
      </c>
      <c r="J50" s="16">
        <v>-67</v>
      </c>
      <c r="K50" s="16">
        <v>-41.3</v>
      </c>
      <c r="L50" s="16">
        <v>-22.4</v>
      </c>
      <c r="M50" s="16">
        <v>-17.5</v>
      </c>
      <c r="N50" s="16">
        <v>-21.1</v>
      </c>
      <c r="O50" s="16">
        <v>-33.200000000000003</v>
      </c>
      <c r="P50" s="16">
        <v>-71.2</v>
      </c>
      <c r="Q50" s="16">
        <v>-77.099999999999994</v>
      </c>
    </row>
    <row r="51" spans="1:17" x14ac:dyDescent="0.3">
      <c r="B51" s="9" t="s">
        <v>25</v>
      </c>
      <c r="C51" s="9" t="s">
        <v>27</v>
      </c>
      <c r="D51" s="3" t="s">
        <v>21</v>
      </c>
      <c r="E51" s="7">
        <f>SUM(F51:Q51)</f>
        <v>154209</v>
      </c>
      <c r="F51" s="16">
        <v>14829</v>
      </c>
      <c r="G51" s="16">
        <v>16611</v>
      </c>
      <c r="H51" s="16">
        <v>8195</v>
      </c>
      <c r="I51" s="16">
        <v>3682</v>
      </c>
      <c r="J51" s="16">
        <v>8833</v>
      </c>
      <c r="K51" s="16">
        <v>15761</v>
      </c>
      <c r="L51" s="16">
        <v>18571</v>
      </c>
      <c r="M51" s="16">
        <v>21089</v>
      </c>
      <c r="N51" s="16">
        <v>21083</v>
      </c>
      <c r="O51" s="16">
        <v>16064</v>
      </c>
      <c r="P51" s="16">
        <v>5664</v>
      </c>
      <c r="Q51" s="16">
        <v>3827</v>
      </c>
    </row>
    <row r="52" spans="1:17" x14ac:dyDescent="0.3">
      <c r="C52" s="9" t="s">
        <v>28</v>
      </c>
      <c r="D52" s="3" t="s">
        <v>21</v>
      </c>
      <c r="E52" s="7">
        <f>SUM(F52:Q52)</f>
        <v>17097</v>
      </c>
      <c r="F52" s="16">
        <v>2198</v>
      </c>
      <c r="G52" s="16">
        <v>3134</v>
      </c>
      <c r="H52" s="16">
        <v>812</v>
      </c>
      <c r="I52" s="16">
        <v>227</v>
      </c>
      <c r="J52" s="16">
        <v>439</v>
      </c>
      <c r="K52" s="16">
        <v>1301</v>
      </c>
      <c r="L52" s="16">
        <v>2617</v>
      </c>
      <c r="M52" s="16">
        <v>2401</v>
      </c>
      <c r="N52" s="16">
        <v>1934</v>
      </c>
      <c r="O52" s="16">
        <v>1109</v>
      </c>
      <c r="P52" s="16">
        <v>498</v>
      </c>
      <c r="Q52" s="16">
        <v>427</v>
      </c>
    </row>
    <row r="53" spans="1:17" x14ac:dyDescent="0.3">
      <c r="C53" s="9" t="s">
        <v>27</v>
      </c>
      <c r="D53" s="3" t="s">
        <v>26</v>
      </c>
      <c r="E53" s="7"/>
      <c r="F53" s="16">
        <v>-5.0999999999999996</v>
      </c>
      <c r="G53" s="16">
        <v>-3.3</v>
      </c>
      <c r="H53" s="16">
        <v>-58.7</v>
      </c>
      <c r="I53" s="16">
        <v>-81.8</v>
      </c>
      <c r="J53" s="16">
        <v>-64.7</v>
      </c>
      <c r="K53" s="16">
        <v>-39.299999999999997</v>
      </c>
      <c r="L53" s="16">
        <v>-22.1</v>
      </c>
      <c r="M53" s="16">
        <v>-15.7</v>
      </c>
      <c r="N53" s="16">
        <v>-18.2</v>
      </c>
      <c r="O53" s="16">
        <v>-29.1</v>
      </c>
      <c r="P53" s="16">
        <v>-70.400000000000006</v>
      </c>
      <c r="Q53" s="16">
        <v>-76.599999999999994</v>
      </c>
    </row>
    <row r="54" spans="1:17" x14ac:dyDescent="0.3">
      <c r="C54" s="9" t="s">
        <v>28</v>
      </c>
      <c r="D54" s="3" t="s">
        <v>26</v>
      </c>
      <c r="E54" s="7"/>
      <c r="F54" s="16">
        <v>-34.5</v>
      </c>
      <c r="G54" s="16">
        <v>-16.100000000000001</v>
      </c>
      <c r="H54" s="16">
        <v>-67.400000000000006</v>
      </c>
      <c r="I54" s="16">
        <v>-89.9</v>
      </c>
      <c r="J54" s="16">
        <v>-85.8</v>
      </c>
      <c r="K54" s="16">
        <v>-57.6</v>
      </c>
      <c r="L54" s="16">
        <v>-24.8</v>
      </c>
      <c r="M54" s="16">
        <v>-30.7</v>
      </c>
      <c r="N54" s="16">
        <v>-43.1</v>
      </c>
      <c r="O54" s="16">
        <v>-63.7</v>
      </c>
      <c r="P54" s="16">
        <v>-77.5</v>
      </c>
      <c r="Q54" s="16">
        <v>-81.099999999999994</v>
      </c>
    </row>
    <row r="55" spans="1:17" x14ac:dyDescent="0.3">
      <c r="B55" s="9" t="s">
        <v>29</v>
      </c>
      <c r="D55" s="3" t="s">
        <v>21</v>
      </c>
      <c r="E55" s="7">
        <f>SUM(F55:Q55)</f>
        <v>402131</v>
      </c>
      <c r="F55" s="16">
        <v>37446</v>
      </c>
      <c r="G55" s="16">
        <v>44433</v>
      </c>
      <c r="H55" s="16">
        <v>21234</v>
      </c>
      <c r="I55" s="16">
        <v>10728</v>
      </c>
      <c r="J55" s="16">
        <v>22141</v>
      </c>
      <c r="K55" s="16">
        <v>39076</v>
      </c>
      <c r="L55" s="16">
        <v>49224</v>
      </c>
      <c r="M55" s="16">
        <v>53151</v>
      </c>
      <c r="N55" s="16">
        <v>51574</v>
      </c>
      <c r="O55" s="16">
        <v>43549</v>
      </c>
      <c r="P55" s="16">
        <v>17541</v>
      </c>
      <c r="Q55" s="16">
        <v>12034</v>
      </c>
    </row>
    <row r="56" spans="1:17" x14ac:dyDescent="0.3">
      <c r="D56" s="3" t="s">
        <v>26</v>
      </c>
      <c r="E56" s="7"/>
      <c r="F56" s="16">
        <v>-8.3000000000000007</v>
      </c>
      <c r="G56" s="16">
        <v>-3.1</v>
      </c>
      <c r="H56" s="16">
        <v>-54.4</v>
      </c>
      <c r="I56" s="16">
        <v>-77</v>
      </c>
      <c r="J56" s="16">
        <v>-60.2</v>
      </c>
      <c r="K56" s="16">
        <v>-31.4</v>
      </c>
      <c r="L56" s="16">
        <v>-13.2</v>
      </c>
      <c r="M56" s="16">
        <v>-9.3000000000000007</v>
      </c>
      <c r="N56" s="16">
        <v>-12.3</v>
      </c>
      <c r="O56" s="16">
        <v>-20.7</v>
      </c>
      <c r="P56" s="16">
        <v>-57.9</v>
      </c>
      <c r="Q56" s="16">
        <v>-69.900000000000006</v>
      </c>
    </row>
    <row r="57" spans="1:17" x14ac:dyDescent="0.3">
      <c r="B57" s="9" t="s">
        <v>29</v>
      </c>
      <c r="C57" s="9" t="s">
        <v>27</v>
      </c>
      <c r="D57" s="3" t="s">
        <v>21</v>
      </c>
      <c r="E57" s="7">
        <f>SUM(F57:Q57)</f>
        <v>349291</v>
      </c>
      <c r="F57" s="16">
        <v>31436</v>
      </c>
      <c r="G57" s="16">
        <v>35766</v>
      </c>
      <c r="H57" s="16">
        <v>18678</v>
      </c>
      <c r="I57" s="16">
        <v>9609</v>
      </c>
      <c r="J57" s="16">
        <v>20285</v>
      </c>
      <c r="K57" s="16">
        <v>34091</v>
      </c>
      <c r="L57" s="16">
        <v>41296</v>
      </c>
      <c r="M57" s="16">
        <v>46292</v>
      </c>
      <c r="N57" s="16">
        <v>45670</v>
      </c>
      <c r="O57" s="16">
        <v>39801</v>
      </c>
      <c r="P57" s="16">
        <v>15494</v>
      </c>
      <c r="Q57" s="16">
        <v>10873</v>
      </c>
    </row>
    <row r="58" spans="1:17" x14ac:dyDescent="0.3">
      <c r="C58" s="9" t="s">
        <v>28</v>
      </c>
      <c r="D58" s="3" t="s">
        <v>21</v>
      </c>
      <c r="E58" s="7">
        <f>SUM(F58:Q58)</f>
        <v>52840</v>
      </c>
      <c r="F58" s="16">
        <v>6010</v>
      </c>
      <c r="G58" s="16">
        <v>8667</v>
      </c>
      <c r="H58" s="16">
        <v>2556</v>
      </c>
      <c r="I58" s="16">
        <v>1119</v>
      </c>
      <c r="J58" s="16">
        <v>1856</v>
      </c>
      <c r="K58" s="16">
        <v>4985</v>
      </c>
      <c r="L58" s="16">
        <v>7928</v>
      </c>
      <c r="M58" s="16">
        <v>6859</v>
      </c>
      <c r="N58" s="16">
        <v>5904</v>
      </c>
      <c r="O58" s="16">
        <v>3748</v>
      </c>
      <c r="P58" s="16">
        <v>2047</v>
      </c>
      <c r="Q58" s="16">
        <v>1161</v>
      </c>
    </row>
    <row r="59" spans="1:17" x14ac:dyDescent="0.3">
      <c r="C59" s="9" t="s">
        <v>27</v>
      </c>
      <c r="D59" s="3" t="s">
        <v>26</v>
      </c>
      <c r="E59" s="7"/>
      <c r="F59" s="16">
        <v>-4.7</v>
      </c>
      <c r="G59" s="16">
        <v>0.1</v>
      </c>
      <c r="H59" s="16">
        <v>-53</v>
      </c>
      <c r="I59" s="16">
        <v>-76.5</v>
      </c>
      <c r="J59" s="16">
        <v>-57.5</v>
      </c>
      <c r="K59" s="16">
        <v>-31.3</v>
      </c>
      <c r="L59" s="16">
        <v>-14.8</v>
      </c>
      <c r="M59" s="16">
        <v>-7.2</v>
      </c>
      <c r="N59" s="16">
        <v>-9.6</v>
      </c>
      <c r="O59" s="16">
        <v>-15</v>
      </c>
      <c r="P59" s="16">
        <v>-57.1</v>
      </c>
      <c r="Q59" s="16">
        <v>-67.900000000000006</v>
      </c>
    </row>
    <row r="60" spans="1:17" x14ac:dyDescent="0.3">
      <c r="C60" s="9" t="s">
        <v>28</v>
      </c>
      <c r="D60" s="3" t="s">
        <v>26</v>
      </c>
      <c r="E60" s="7"/>
      <c r="F60" s="16">
        <v>-23.3</v>
      </c>
      <c r="G60" s="16">
        <v>-14.4</v>
      </c>
      <c r="H60" s="16">
        <v>-62.4</v>
      </c>
      <c r="I60" s="16">
        <v>-80.5</v>
      </c>
      <c r="J60" s="16">
        <v>-76.400000000000006</v>
      </c>
      <c r="K60" s="16">
        <v>-32</v>
      </c>
      <c r="L60" s="16">
        <v>-4.4000000000000004</v>
      </c>
      <c r="M60" s="16">
        <v>-21.3</v>
      </c>
      <c r="N60" s="16">
        <v>-28.8</v>
      </c>
      <c r="O60" s="16">
        <v>-53.3</v>
      </c>
      <c r="P60" s="16">
        <v>-62.5</v>
      </c>
      <c r="Q60" s="16">
        <v>-80.900000000000006</v>
      </c>
    </row>
    <row r="61" spans="1:17" x14ac:dyDescent="0.3">
      <c r="B61" s="9" t="s">
        <v>30</v>
      </c>
      <c r="D61" s="3" t="s">
        <v>21</v>
      </c>
      <c r="E61" s="7"/>
      <c r="F61" s="16">
        <v>2.2000000000000002</v>
      </c>
      <c r="G61" s="16">
        <v>2.2999999999999998</v>
      </c>
      <c r="H61" s="16">
        <v>2.4</v>
      </c>
      <c r="I61" s="16">
        <v>2.7</v>
      </c>
      <c r="J61" s="16">
        <v>2.4</v>
      </c>
      <c r="K61" s="16">
        <v>2.2999999999999998</v>
      </c>
      <c r="L61" s="16">
        <v>2.2999999999999998</v>
      </c>
      <c r="M61" s="16">
        <v>2.2999999999999998</v>
      </c>
      <c r="N61" s="16">
        <v>2.2000000000000002</v>
      </c>
      <c r="O61" s="16">
        <v>2.5</v>
      </c>
      <c r="P61" s="16">
        <v>2.8</v>
      </c>
      <c r="Q61" s="16">
        <v>2.8</v>
      </c>
    </row>
    <row r="62" spans="1:17" x14ac:dyDescent="0.3">
      <c r="B62" s="9" t="s">
        <v>31</v>
      </c>
      <c r="D62" s="3" t="s">
        <v>32</v>
      </c>
      <c r="E62" s="7"/>
      <c r="F62" s="16">
        <v>19.7</v>
      </c>
      <c r="G62" s="16">
        <v>24.4</v>
      </c>
      <c r="H62" s="16">
        <v>12.7</v>
      </c>
      <c r="I62" s="16">
        <v>7.9</v>
      </c>
      <c r="J62" s="16">
        <v>13.4</v>
      </c>
      <c r="K62" s="16">
        <v>20.7</v>
      </c>
      <c r="L62" s="16">
        <v>25.1</v>
      </c>
      <c r="M62" s="16">
        <v>26.9</v>
      </c>
      <c r="N62" s="16">
        <v>26.9</v>
      </c>
      <c r="O62" s="16">
        <v>22.2</v>
      </c>
      <c r="P62" s="16">
        <v>11.5</v>
      </c>
      <c r="Q62" s="16">
        <v>7.6</v>
      </c>
    </row>
    <row r="63" spans="1:17" x14ac:dyDescent="0.3">
      <c r="A63" s="9" t="s">
        <v>36</v>
      </c>
      <c r="B63" s="9" t="s">
        <v>20</v>
      </c>
      <c r="D63" s="3" t="s">
        <v>21</v>
      </c>
      <c r="E63" s="7"/>
      <c r="F63" s="16">
        <v>332</v>
      </c>
      <c r="G63" s="16">
        <v>330</v>
      </c>
      <c r="H63" s="16">
        <v>331</v>
      </c>
      <c r="I63" s="16">
        <v>330</v>
      </c>
      <c r="J63" s="16">
        <v>328</v>
      </c>
      <c r="K63" s="16">
        <v>327</v>
      </c>
      <c r="L63" s="16">
        <v>327</v>
      </c>
      <c r="M63" s="16">
        <v>326</v>
      </c>
      <c r="N63" s="16">
        <v>328</v>
      </c>
      <c r="O63" s="16">
        <v>328</v>
      </c>
      <c r="P63" s="16">
        <v>328</v>
      </c>
      <c r="Q63" s="16">
        <v>328</v>
      </c>
    </row>
    <row r="64" spans="1:17" x14ac:dyDescent="0.3">
      <c r="B64" s="9" t="s">
        <v>22</v>
      </c>
      <c r="D64" s="3" t="s">
        <v>21</v>
      </c>
      <c r="E64" s="7"/>
      <c r="F64" s="16">
        <v>304</v>
      </c>
      <c r="G64" s="16">
        <v>307</v>
      </c>
      <c r="H64" s="16">
        <v>313</v>
      </c>
      <c r="I64" s="16">
        <v>233</v>
      </c>
      <c r="J64" s="16">
        <v>306</v>
      </c>
      <c r="K64" s="16">
        <v>316</v>
      </c>
      <c r="L64" s="16">
        <v>323</v>
      </c>
      <c r="M64" s="16">
        <v>323</v>
      </c>
      <c r="N64" s="16">
        <v>323</v>
      </c>
      <c r="O64" s="16">
        <v>321</v>
      </c>
      <c r="P64" s="16">
        <v>299</v>
      </c>
      <c r="Q64" s="16">
        <v>250</v>
      </c>
    </row>
    <row r="65" spans="2:17" x14ac:dyDescent="0.3">
      <c r="B65" s="9" t="s">
        <v>23</v>
      </c>
      <c r="D65" s="3" t="s">
        <v>21</v>
      </c>
      <c r="E65" s="7"/>
      <c r="F65" s="16">
        <v>7980</v>
      </c>
      <c r="G65" s="16">
        <v>7960</v>
      </c>
      <c r="H65" s="16">
        <v>7964</v>
      </c>
      <c r="I65" s="16">
        <v>7939</v>
      </c>
      <c r="J65" s="16">
        <v>7861</v>
      </c>
      <c r="K65" s="16">
        <v>7902</v>
      </c>
      <c r="L65" s="16">
        <v>7831</v>
      </c>
      <c r="M65" s="16">
        <v>7796</v>
      </c>
      <c r="N65" s="16">
        <v>7852</v>
      </c>
      <c r="O65" s="16">
        <v>7846</v>
      </c>
      <c r="P65" s="16">
        <v>7846</v>
      </c>
      <c r="Q65" s="16">
        <v>7829</v>
      </c>
    </row>
    <row r="66" spans="2:17" x14ac:dyDescent="0.3">
      <c r="B66" s="9" t="s">
        <v>24</v>
      </c>
      <c r="D66" s="3" t="s">
        <v>21</v>
      </c>
      <c r="E66" s="7"/>
      <c r="F66" s="16">
        <v>7102</v>
      </c>
      <c r="G66" s="16">
        <v>7120</v>
      </c>
      <c r="H66" s="16">
        <v>7199</v>
      </c>
      <c r="I66" s="16">
        <v>5495</v>
      </c>
      <c r="J66" s="16">
        <v>7181</v>
      </c>
      <c r="K66" s="16">
        <v>7361</v>
      </c>
      <c r="L66" s="16">
        <v>7483</v>
      </c>
      <c r="M66" s="16">
        <v>7515</v>
      </c>
      <c r="N66" s="16">
        <v>7484</v>
      </c>
      <c r="O66" s="16">
        <v>7418</v>
      </c>
      <c r="P66" s="16">
        <v>6926</v>
      </c>
      <c r="Q66" s="16">
        <v>5820</v>
      </c>
    </row>
    <row r="67" spans="2:17" x14ac:dyDescent="0.3">
      <c r="B67" s="9" t="s">
        <v>25</v>
      </c>
      <c r="D67" s="3" t="s">
        <v>21</v>
      </c>
      <c r="E67" s="7">
        <f>SUM(F67:Q67)</f>
        <v>181973</v>
      </c>
      <c r="F67" s="16">
        <v>16826</v>
      </c>
      <c r="G67" s="16">
        <v>19244</v>
      </c>
      <c r="H67" s="16">
        <v>9629</v>
      </c>
      <c r="I67" s="16">
        <v>3607</v>
      </c>
      <c r="J67" s="16">
        <v>10436</v>
      </c>
      <c r="K67" s="16">
        <v>18655</v>
      </c>
      <c r="L67" s="16">
        <v>23923</v>
      </c>
      <c r="M67" s="16">
        <v>25723</v>
      </c>
      <c r="N67" s="16">
        <v>24900</v>
      </c>
      <c r="O67" s="16">
        <v>19879</v>
      </c>
      <c r="P67" s="16">
        <v>5591</v>
      </c>
      <c r="Q67" s="16">
        <v>3560</v>
      </c>
    </row>
    <row r="68" spans="2:17" x14ac:dyDescent="0.3">
      <c r="D68" s="3" t="s">
        <v>26</v>
      </c>
      <c r="E68" s="7"/>
      <c r="F68" s="16">
        <v>-1.1000000000000001</v>
      </c>
      <c r="G68" s="16">
        <v>0.6</v>
      </c>
      <c r="H68" s="16">
        <v>-56.2</v>
      </c>
      <c r="I68" s="16">
        <v>-85.2</v>
      </c>
      <c r="J68" s="16">
        <v>-65.099999999999994</v>
      </c>
      <c r="K68" s="16">
        <v>-40.1</v>
      </c>
      <c r="L68" s="16">
        <v>-15.9</v>
      </c>
      <c r="M68" s="16">
        <v>-16.899999999999999</v>
      </c>
      <c r="N68" s="16">
        <v>-18.3</v>
      </c>
      <c r="O68" s="16">
        <v>-28.8</v>
      </c>
      <c r="P68" s="16">
        <v>-73.8</v>
      </c>
      <c r="Q68" s="16">
        <v>-80.599999999999994</v>
      </c>
    </row>
    <row r="69" spans="2:17" x14ac:dyDescent="0.3">
      <c r="B69" s="9" t="s">
        <v>25</v>
      </c>
      <c r="C69" s="9" t="s">
        <v>27</v>
      </c>
      <c r="D69" s="3" t="s">
        <v>21</v>
      </c>
      <c r="E69" s="7">
        <f>SUM(F69:Q69)</f>
        <v>161272</v>
      </c>
      <c r="F69" s="16">
        <v>13543</v>
      </c>
      <c r="G69" s="16">
        <v>15323</v>
      </c>
      <c r="H69" s="16">
        <v>8635</v>
      </c>
      <c r="I69" s="16">
        <v>3371</v>
      </c>
      <c r="J69" s="16">
        <v>9789</v>
      </c>
      <c r="K69" s="16">
        <v>17317</v>
      </c>
      <c r="L69" s="16">
        <v>20916</v>
      </c>
      <c r="M69" s="16">
        <v>22518</v>
      </c>
      <c r="N69" s="16">
        <v>22786</v>
      </c>
      <c r="O69" s="16">
        <v>18747</v>
      </c>
      <c r="P69" s="16">
        <v>5156</v>
      </c>
      <c r="Q69" s="16">
        <v>3171</v>
      </c>
    </row>
    <row r="70" spans="2:17" x14ac:dyDescent="0.3">
      <c r="C70" s="9" t="s">
        <v>28</v>
      </c>
      <c r="D70" s="3" t="s">
        <v>21</v>
      </c>
      <c r="E70" s="7">
        <f>SUM(F70:Q70)</f>
        <v>20701</v>
      </c>
      <c r="F70" s="16">
        <v>3283</v>
      </c>
      <c r="G70" s="16">
        <v>3921</v>
      </c>
      <c r="H70" s="16">
        <v>994</v>
      </c>
      <c r="I70" s="16">
        <v>236</v>
      </c>
      <c r="J70" s="16">
        <v>647</v>
      </c>
      <c r="K70" s="16">
        <v>1338</v>
      </c>
      <c r="L70" s="16">
        <v>3007</v>
      </c>
      <c r="M70" s="16">
        <v>3205</v>
      </c>
      <c r="N70" s="16">
        <v>2114</v>
      </c>
      <c r="O70" s="16">
        <v>1132</v>
      </c>
      <c r="P70" s="16">
        <v>435</v>
      </c>
      <c r="Q70" s="16">
        <v>389</v>
      </c>
    </row>
    <row r="71" spans="2:17" x14ac:dyDescent="0.3">
      <c r="C71" s="9" t="s">
        <v>27</v>
      </c>
      <c r="D71" s="3" t="s">
        <v>26</v>
      </c>
      <c r="E71" s="7"/>
      <c r="F71" s="16">
        <v>1.2</v>
      </c>
      <c r="G71" s="16">
        <v>4.4000000000000004</v>
      </c>
      <c r="H71" s="16">
        <v>-53.6</v>
      </c>
      <c r="I71" s="16">
        <v>-84.4</v>
      </c>
      <c r="J71" s="16">
        <v>-62.8</v>
      </c>
      <c r="K71" s="16">
        <v>-36.700000000000003</v>
      </c>
      <c r="L71" s="16">
        <v>-17.2</v>
      </c>
      <c r="M71" s="16">
        <v>-16</v>
      </c>
      <c r="N71" s="16">
        <v>-14.5</v>
      </c>
      <c r="O71" s="16">
        <v>-22.6</v>
      </c>
      <c r="P71" s="16">
        <v>-72</v>
      </c>
      <c r="Q71" s="16">
        <v>-79.099999999999994</v>
      </c>
    </row>
    <row r="72" spans="2:17" x14ac:dyDescent="0.3">
      <c r="C72" s="9" t="s">
        <v>28</v>
      </c>
      <c r="D72" s="3" t="s">
        <v>26</v>
      </c>
      <c r="E72" s="7"/>
      <c r="F72" s="16">
        <v>-9.3000000000000007</v>
      </c>
      <c r="G72" s="16">
        <v>-11.9</v>
      </c>
      <c r="H72" s="16">
        <v>-70.7</v>
      </c>
      <c r="I72" s="16">
        <v>-91.5</v>
      </c>
      <c r="J72" s="16">
        <v>-81.900000000000006</v>
      </c>
      <c r="K72" s="16">
        <v>-64.3</v>
      </c>
      <c r="L72" s="16">
        <v>-5.6</v>
      </c>
      <c r="M72" s="16">
        <v>-22.7</v>
      </c>
      <c r="N72" s="16">
        <v>-44.7</v>
      </c>
      <c r="O72" s="16">
        <v>-69.7</v>
      </c>
      <c r="P72" s="16">
        <v>-85.3</v>
      </c>
      <c r="Q72" s="16">
        <v>-87.8</v>
      </c>
    </row>
    <row r="73" spans="2:17" x14ac:dyDescent="0.3">
      <c r="B73" s="9" t="s">
        <v>29</v>
      </c>
      <c r="D73" s="3" t="s">
        <v>21</v>
      </c>
      <c r="E73" s="7">
        <f>SUM(F73:Q73)</f>
        <v>623000</v>
      </c>
      <c r="F73" s="16">
        <v>48740</v>
      </c>
      <c r="G73" s="16">
        <v>56219</v>
      </c>
      <c r="H73" s="16">
        <v>32991</v>
      </c>
      <c r="I73" s="16">
        <v>14423</v>
      </c>
      <c r="J73" s="16">
        <v>33238</v>
      </c>
      <c r="K73" s="16">
        <v>59901</v>
      </c>
      <c r="L73" s="16">
        <v>91631</v>
      </c>
      <c r="M73" s="16">
        <v>87289</v>
      </c>
      <c r="N73" s="16">
        <v>81676</v>
      </c>
      <c r="O73" s="16">
        <v>77655</v>
      </c>
      <c r="P73" s="16">
        <v>23779</v>
      </c>
      <c r="Q73" s="16">
        <v>15458</v>
      </c>
    </row>
    <row r="74" spans="2:17" x14ac:dyDescent="0.3">
      <c r="D74" s="3" t="s">
        <v>26</v>
      </c>
      <c r="E74" s="7"/>
      <c r="F74" s="16">
        <v>-0.2</v>
      </c>
      <c r="G74" s="16">
        <v>9.8000000000000007</v>
      </c>
      <c r="H74" s="16">
        <v>-50.2</v>
      </c>
      <c r="I74" s="16">
        <v>-83.5</v>
      </c>
      <c r="J74" s="16">
        <v>-63.7</v>
      </c>
      <c r="K74" s="16">
        <v>-37.200000000000003</v>
      </c>
      <c r="L74" s="16">
        <v>-15.2</v>
      </c>
      <c r="M74" s="16">
        <v>-18.8</v>
      </c>
      <c r="N74" s="16">
        <v>-12.8</v>
      </c>
      <c r="O74" s="16">
        <v>-20.5</v>
      </c>
      <c r="P74" s="16">
        <v>-62.6</v>
      </c>
      <c r="Q74" s="16">
        <v>-73.7</v>
      </c>
    </row>
    <row r="75" spans="2:17" x14ac:dyDescent="0.3">
      <c r="B75" s="9" t="s">
        <v>29</v>
      </c>
      <c r="C75" s="9" t="s">
        <v>27</v>
      </c>
      <c r="D75" s="3" t="s">
        <v>21</v>
      </c>
      <c r="E75" s="7">
        <f>SUM(F75:Q75)</f>
        <v>525070</v>
      </c>
      <c r="F75" s="16">
        <v>38036</v>
      </c>
      <c r="G75" s="16">
        <v>41807</v>
      </c>
      <c r="H75" s="16">
        <v>27185</v>
      </c>
      <c r="I75" s="16">
        <v>11453</v>
      </c>
      <c r="J75" s="16">
        <v>28810</v>
      </c>
      <c r="K75" s="16">
        <v>53092</v>
      </c>
      <c r="L75" s="16">
        <v>79834</v>
      </c>
      <c r="M75" s="16">
        <v>74624</v>
      </c>
      <c r="N75" s="16">
        <v>71022</v>
      </c>
      <c r="O75" s="16">
        <v>69700</v>
      </c>
      <c r="P75" s="16">
        <v>18009</v>
      </c>
      <c r="Q75" s="16">
        <v>11498</v>
      </c>
    </row>
    <row r="76" spans="2:17" x14ac:dyDescent="0.3">
      <c r="C76" s="9" t="s">
        <v>28</v>
      </c>
      <c r="D76" s="3" t="s">
        <v>21</v>
      </c>
      <c r="E76" s="7">
        <f>SUM(F76:Q76)</f>
        <v>97930</v>
      </c>
      <c r="F76" s="16">
        <v>10704</v>
      </c>
      <c r="G76" s="16">
        <v>14412</v>
      </c>
      <c r="H76" s="16">
        <v>5806</v>
      </c>
      <c r="I76" s="16">
        <v>2970</v>
      </c>
      <c r="J76" s="16">
        <v>4428</v>
      </c>
      <c r="K76" s="16">
        <v>6809</v>
      </c>
      <c r="L76" s="16">
        <v>11797</v>
      </c>
      <c r="M76" s="16">
        <v>12665</v>
      </c>
      <c r="N76" s="16">
        <v>10654</v>
      </c>
      <c r="O76" s="16">
        <v>7955</v>
      </c>
      <c r="P76" s="16">
        <v>5770</v>
      </c>
      <c r="Q76" s="16">
        <v>3960</v>
      </c>
    </row>
    <row r="77" spans="2:17" x14ac:dyDescent="0.3">
      <c r="C77" s="9" t="s">
        <v>27</v>
      </c>
      <c r="D77" s="3" t="s">
        <v>26</v>
      </c>
      <c r="E77" s="7"/>
      <c r="F77" s="16">
        <v>-1.6</v>
      </c>
      <c r="G77" s="16">
        <v>8.9</v>
      </c>
      <c r="H77" s="16">
        <v>-50.6</v>
      </c>
      <c r="I77" s="16">
        <v>-84.9</v>
      </c>
      <c r="J77" s="16">
        <v>-63.8</v>
      </c>
      <c r="K77" s="16">
        <v>-35.299999999999997</v>
      </c>
      <c r="L77" s="16">
        <v>-14.5</v>
      </c>
      <c r="M77" s="16">
        <v>-18.7</v>
      </c>
      <c r="N77" s="16">
        <v>-11.8</v>
      </c>
      <c r="O77" s="16">
        <v>-17</v>
      </c>
      <c r="P77" s="16">
        <v>-65.8</v>
      </c>
      <c r="Q77" s="16">
        <v>-76</v>
      </c>
    </row>
    <row r="78" spans="2:17" x14ac:dyDescent="0.3">
      <c r="C78" s="9" t="s">
        <v>28</v>
      </c>
      <c r="D78" s="3" t="s">
        <v>26</v>
      </c>
      <c r="E78" s="7"/>
      <c r="F78" s="16">
        <v>5</v>
      </c>
      <c r="G78" s="16">
        <v>12.4</v>
      </c>
      <c r="H78" s="16">
        <v>-47.9</v>
      </c>
      <c r="I78" s="16">
        <v>-74.5</v>
      </c>
      <c r="J78" s="16">
        <v>-63.4</v>
      </c>
      <c r="K78" s="16">
        <v>-48.9</v>
      </c>
      <c r="L78" s="16">
        <v>-19.8</v>
      </c>
      <c r="M78" s="16">
        <v>-19.600000000000001</v>
      </c>
      <c r="N78" s="16">
        <v>-19.3</v>
      </c>
      <c r="O78" s="16">
        <v>-42.4</v>
      </c>
      <c r="P78" s="16">
        <v>-47.4</v>
      </c>
      <c r="Q78" s="16">
        <v>-63.9</v>
      </c>
    </row>
    <row r="79" spans="2:17" x14ac:dyDescent="0.3">
      <c r="B79" s="9" t="s">
        <v>30</v>
      </c>
      <c r="D79" s="3" t="s">
        <v>21</v>
      </c>
      <c r="E79" s="7"/>
      <c r="F79" s="16">
        <v>2.9</v>
      </c>
      <c r="G79" s="16">
        <v>2.9</v>
      </c>
      <c r="H79" s="16">
        <v>3.4</v>
      </c>
      <c r="I79" s="16">
        <v>4</v>
      </c>
      <c r="J79" s="16">
        <v>3.2</v>
      </c>
      <c r="K79" s="16">
        <v>3.2</v>
      </c>
      <c r="L79" s="16">
        <v>3.8</v>
      </c>
      <c r="M79" s="16">
        <v>3.4</v>
      </c>
      <c r="N79" s="16">
        <v>3.3</v>
      </c>
      <c r="O79" s="16">
        <v>3.9</v>
      </c>
      <c r="P79" s="16">
        <v>4.3</v>
      </c>
      <c r="Q79" s="16">
        <v>4.3</v>
      </c>
    </row>
    <row r="80" spans="2:17" x14ac:dyDescent="0.3">
      <c r="B80" s="9" t="s">
        <v>31</v>
      </c>
      <c r="D80" s="3" t="s">
        <v>32</v>
      </c>
      <c r="E80" s="7"/>
      <c r="F80" s="16">
        <v>22.7</v>
      </c>
      <c r="G80" s="16">
        <v>27.6</v>
      </c>
      <c r="H80" s="16">
        <v>17.100000000000001</v>
      </c>
      <c r="I80" s="16">
        <v>8.9</v>
      </c>
      <c r="J80" s="16">
        <v>16.399999999999999</v>
      </c>
      <c r="K80" s="16">
        <v>27.2</v>
      </c>
      <c r="L80" s="16">
        <v>39.799999999999997</v>
      </c>
      <c r="M80" s="16">
        <v>37.6</v>
      </c>
      <c r="N80" s="16">
        <v>36.4</v>
      </c>
      <c r="O80" s="16">
        <v>34.1</v>
      </c>
      <c r="P80" s="16">
        <v>12.9</v>
      </c>
      <c r="Q80" s="16">
        <v>8.8000000000000007</v>
      </c>
    </row>
    <row r="81" spans="1:17" x14ac:dyDescent="0.3">
      <c r="A81" s="9" t="s">
        <v>37</v>
      </c>
      <c r="B81" s="9" t="s">
        <v>20</v>
      </c>
      <c r="D81" s="3" t="s">
        <v>21</v>
      </c>
      <c r="E81" s="7"/>
      <c r="F81" s="16">
        <v>969</v>
      </c>
      <c r="G81" s="16">
        <v>968</v>
      </c>
      <c r="H81" s="16">
        <v>964</v>
      </c>
      <c r="I81" s="16">
        <v>960</v>
      </c>
      <c r="J81" s="16">
        <v>957</v>
      </c>
      <c r="K81" s="16">
        <v>950</v>
      </c>
      <c r="L81" s="16">
        <v>951</v>
      </c>
      <c r="M81" s="16">
        <v>949</v>
      </c>
      <c r="N81" s="16">
        <v>948</v>
      </c>
      <c r="O81" s="16">
        <v>945</v>
      </c>
      <c r="P81" s="16">
        <v>946</v>
      </c>
      <c r="Q81" s="16">
        <v>940</v>
      </c>
    </row>
    <row r="82" spans="1:17" x14ac:dyDescent="0.3">
      <c r="B82" s="9" t="s">
        <v>22</v>
      </c>
      <c r="D82" s="3" t="s">
        <v>21</v>
      </c>
      <c r="E82" s="7"/>
      <c r="F82" s="16">
        <v>945</v>
      </c>
      <c r="G82" s="16">
        <v>946</v>
      </c>
      <c r="H82" s="16">
        <v>942</v>
      </c>
      <c r="I82" s="16">
        <v>705</v>
      </c>
      <c r="J82" s="16">
        <v>845</v>
      </c>
      <c r="K82" s="16">
        <v>867</v>
      </c>
      <c r="L82" s="16">
        <v>879</v>
      </c>
      <c r="M82" s="16">
        <v>891</v>
      </c>
      <c r="N82" s="16">
        <v>906</v>
      </c>
      <c r="O82" s="16">
        <v>897</v>
      </c>
      <c r="P82" s="16">
        <v>863</v>
      </c>
      <c r="Q82" s="16">
        <v>739</v>
      </c>
    </row>
    <row r="83" spans="1:17" x14ac:dyDescent="0.3">
      <c r="B83" s="9" t="s">
        <v>23</v>
      </c>
      <c r="D83" s="3" t="s">
        <v>21</v>
      </c>
      <c r="E83" s="7"/>
      <c r="F83" s="16">
        <v>61595</v>
      </c>
      <c r="G83" s="16">
        <v>62057</v>
      </c>
      <c r="H83" s="16">
        <v>62331</v>
      </c>
      <c r="I83" s="16">
        <v>62436</v>
      </c>
      <c r="J83" s="16">
        <v>61768</v>
      </c>
      <c r="K83" s="16">
        <v>61124</v>
      </c>
      <c r="L83" s="16">
        <v>61130</v>
      </c>
      <c r="M83" s="16">
        <v>60992</v>
      </c>
      <c r="N83" s="16">
        <v>60970</v>
      </c>
      <c r="O83" s="16">
        <v>60854</v>
      </c>
      <c r="P83" s="16">
        <v>61698</v>
      </c>
      <c r="Q83" s="16">
        <v>61919</v>
      </c>
    </row>
    <row r="84" spans="1:17" x14ac:dyDescent="0.3">
      <c r="B84" s="9" t="s">
        <v>24</v>
      </c>
      <c r="D84" s="3" t="s">
        <v>21</v>
      </c>
      <c r="E84" s="7"/>
      <c r="F84" s="16">
        <v>60157</v>
      </c>
      <c r="G84" s="16">
        <v>59588</v>
      </c>
      <c r="H84" s="16">
        <v>59807</v>
      </c>
      <c r="I84" s="16">
        <v>42830</v>
      </c>
      <c r="J84" s="16">
        <v>50532</v>
      </c>
      <c r="K84" s="16">
        <v>53503</v>
      </c>
      <c r="L84" s="16">
        <v>54565</v>
      </c>
      <c r="M84" s="16">
        <v>55334</v>
      </c>
      <c r="N84" s="16">
        <v>57121</v>
      </c>
      <c r="O84" s="16">
        <v>56764</v>
      </c>
      <c r="P84" s="16">
        <v>54159</v>
      </c>
      <c r="Q84" s="16">
        <v>46361</v>
      </c>
    </row>
    <row r="85" spans="1:17" x14ac:dyDescent="0.3">
      <c r="B85" s="9" t="s">
        <v>25</v>
      </c>
      <c r="D85" s="3" t="s">
        <v>21</v>
      </c>
      <c r="E85" s="7">
        <f>SUM(F85:Q85)</f>
        <v>2400005</v>
      </c>
      <c r="F85" s="16">
        <v>387544</v>
      </c>
      <c r="G85" s="16">
        <v>404178</v>
      </c>
      <c r="H85" s="16">
        <v>168173</v>
      </c>
      <c r="I85" s="16">
        <v>38235</v>
      </c>
      <c r="J85" s="16">
        <v>83314</v>
      </c>
      <c r="K85" s="16">
        <v>170039</v>
      </c>
      <c r="L85" s="16">
        <v>237202</v>
      </c>
      <c r="M85" s="16">
        <v>277893</v>
      </c>
      <c r="N85" s="16">
        <v>287004</v>
      </c>
      <c r="O85" s="16">
        <v>207901</v>
      </c>
      <c r="P85" s="16">
        <v>84056</v>
      </c>
      <c r="Q85" s="16">
        <v>54466</v>
      </c>
    </row>
    <row r="86" spans="1:17" x14ac:dyDescent="0.3">
      <c r="D86" s="3" t="s">
        <v>26</v>
      </c>
      <c r="E86" s="7"/>
      <c r="F86" s="16">
        <v>0</v>
      </c>
      <c r="G86" s="16">
        <v>4</v>
      </c>
      <c r="H86" s="16">
        <v>-64</v>
      </c>
      <c r="I86" s="16">
        <v>-90.8</v>
      </c>
      <c r="J86" s="16">
        <v>-83.1</v>
      </c>
      <c r="K86" s="16">
        <v>-64.599999999999994</v>
      </c>
      <c r="L86" s="16">
        <v>-49.3</v>
      </c>
      <c r="M86" s="16">
        <v>-39.6</v>
      </c>
      <c r="N86" s="16">
        <v>-43.5</v>
      </c>
      <c r="O86" s="16">
        <v>-58.7</v>
      </c>
      <c r="P86" s="16">
        <v>-84.2</v>
      </c>
      <c r="Q86" s="16">
        <v>-88.3</v>
      </c>
    </row>
    <row r="87" spans="1:17" x14ac:dyDescent="0.3">
      <c r="B87" s="9" t="s">
        <v>25</v>
      </c>
      <c r="C87" s="9" t="s">
        <v>27</v>
      </c>
      <c r="D87" s="3" t="s">
        <v>21</v>
      </c>
      <c r="E87" s="7">
        <f>SUM(F87:Q87)</f>
        <v>2002717</v>
      </c>
      <c r="F87" s="16">
        <v>297440</v>
      </c>
      <c r="G87" s="16">
        <v>316138</v>
      </c>
      <c r="H87" s="16">
        <v>142029</v>
      </c>
      <c r="I87" s="16">
        <v>34617</v>
      </c>
      <c r="J87" s="16">
        <v>76450</v>
      </c>
      <c r="K87" s="16">
        <v>150222</v>
      </c>
      <c r="L87" s="16">
        <v>196449</v>
      </c>
      <c r="M87" s="16">
        <v>232024</v>
      </c>
      <c r="N87" s="16">
        <v>247444</v>
      </c>
      <c r="O87" s="16">
        <v>184962</v>
      </c>
      <c r="P87" s="16">
        <v>76302</v>
      </c>
      <c r="Q87" s="16">
        <v>48640</v>
      </c>
    </row>
    <row r="88" spans="1:17" x14ac:dyDescent="0.3">
      <c r="C88" s="9" t="s">
        <v>28</v>
      </c>
      <c r="D88" s="3" t="s">
        <v>21</v>
      </c>
      <c r="E88" s="7">
        <f>SUM(F88:Q88)</f>
        <v>397288</v>
      </c>
      <c r="F88" s="16">
        <v>90104</v>
      </c>
      <c r="G88" s="16">
        <v>88040</v>
      </c>
      <c r="H88" s="16">
        <v>26144</v>
      </c>
      <c r="I88" s="16">
        <v>3618</v>
      </c>
      <c r="J88" s="16">
        <v>6864</v>
      </c>
      <c r="K88" s="16">
        <v>19817</v>
      </c>
      <c r="L88" s="16">
        <v>40753</v>
      </c>
      <c r="M88" s="16">
        <v>45869</v>
      </c>
      <c r="N88" s="16">
        <v>39560</v>
      </c>
      <c r="O88" s="16">
        <v>22939</v>
      </c>
      <c r="P88" s="16">
        <v>7754</v>
      </c>
      <c r="Q88" s="16">
        <v>5826</v>
      </c>
    </row>
    <row r="89" spans="1:17" x14ac:dyDescent="0.3">
      <c r="C89" s="9" t="s">
        <v>27</v>
      </c>
      <c r="D89" s="3" t="s">
        <v>26</v>
      </c>
      <c r="E89" s="7"/>
      <c r="F89" s="16">
        <v>1.5</v>
      </c>
      <c r="G89" s="16">
        <v>2.1</v>
      </c>
      <c r="H89" s="16">
        <v>-60.6</v>
      </c>
      <c r="I89" s="16">
        <v>-89.2</v>
      </c>
      <c r="J89" s="16">
        <v>-80.2</v>
      </c>
      <c r="K89" s="16">
        <v>-59.6</v>
      </c>
      <c r="L89" s="16">
        <v>-44.6</v>
      </c>
      <c r="M89" s="16">
        <v>-33.1</v>
      </c>
      <c r="N89" s="16">
        <v>-37.299999999999997</v>
      </c>
      <c r="O89" s="16">
        <v>-50.8</v>
      </c>
      <c r="P89" s="16">
        <v>-81.400000000000006</v>
      </c>
      <c r="Q89" s="16">
        <v>-85.5</v>
      </c>
    </row>
    <row r="90" spans="1:17" x14ac:dyDescent="0.3">
      <c r="C90" s="9" t="s">
        <v>28</v>
      </c>
      <c r="D90" s="3" t="s">
        <v>26</v>
      </c>
      <c r="E90" s="7"/>
      <c r="F90" s="16">
        <v>-4.7</v>
      </c>
      <c r="G90" s="16">
        <v>11.4</v>
      </c>
      <c r="H90" s="16">
        <v>-75.400000000000006</v>
      </c>
      <c r="I90" s="16">
        <v>-96.2</v>
      </c>
      <c r="J90" s="16">
        <v>-93.6</v>
      </c>
      <c r="K90" s="16">
        <v>-81.7</v>
      </c>
      <c r="L90" s="16">
        <v>-64</v>
      </c>
      <c r="M90" s="16">
        <v>-59.5</v>
      </c>
      <c r="N90" s="16">
        <v>-65.3</v>
      </c>
      <c r="O90" s="16">
        <v>-82.1</v>
      </c>
      <c r="P90" s="16">
        <v>-93.6</v>
      </c>
      <c r="Q90" s="16">
        <v>-95.5</v>
      </c>
    </row>
    <row r="91" spans="1:17" x14ac:dyDescent="0.3">
      <c r="B91" s="9" t="s">
        <v>29</v>
      </c>
      <c r="D91" s="3" t="s">
        <v>21</v>
      </c>
      <c r="E91" s="7">
        <f>SUM(F91:Q91)</f>
        <v>4586186</v>
      </c>
      <c r="F91" s="16">
        <v>706806</v>
      </c>
      <c r="G91" s="16">
        <v>730838</v>
      </c>
      <c r="H91" s="16">
        <v>322549</v>
      </c>
      <c r="I91" s="16">
        <v>99088</v>
      </c>
      <c r="J91" s="16">
        <v>176169</v>
      </c>
      <c r="K91" s="16">
        <v>316428</v>
      </c>
      <c r="L91" s="16">
        <v>437175</v>
      </c>
      <c r="M91" s="16">
        <v>514031</v>
      </c>
      <c r="N91" s="16">
        <v>530131</v>
      </c>
      <c r="O91" s="16">
        <v>412121</v>
      </c>
      <c r="P91" s="16">
        <v>199355</v>
      </c>
      <c r="Q91" s="16">
        <v>141495</v>
      </c>
    </row>
    <row r="92" spans="1:17" x14ac:dyDescent="0.3">
      <c r="D92" s="3" t="s">
        <v>26</v>
      </c>
      <c r="E92" s="7"/>
      <c r="F92" s="16">
        <v>-1.4</v>
      </c>
      <c r="G92" s="16">
        <v>8.6999999999999993</v>
      </c>
      <c r="H92" s="16">
        <v>-62.2</v>
      </c>
      <c r="I92" s="16">
        <v>-86.6</v>
      </c>
      <c r="J92" s="16">
        <v>-79.5</v>
      </c>
      <c r="K92" s="16">
        <v>-63.5</v>
      </c>
      <c r="L92" s="16">
        <v>-47.7</v>
      </c>
      <c r="M92" s="16">
        <v>-39.4</v>
      </c>
      <c r="N92" s="16">
        <v>-42</v>
      </c>
      <c r="O92" s="16">
        <v>-57</v>
      </c>
      <c r="P92" s="16">
        <v>-78.7</v>
      </c>
      <c r="Q92" s="16">
        <v>-82.1</v>
      </c>
    </row>
    <row r="93" spans="1:17" x14ac:dyDescent="0.3">
      <c r="B93" s="9" t="s">
        <v>29</v>
      </c>
      <c r="C93" s="9" t="s">
        <v>27</v>
      </c>
      <c r="D93" s="3" t="s">
        <v>21</v>
      </c>
      <c r="E93" s="7">
        <f>SUM(F93:Q93)</f>
        <v>3729790</v>
      </c>
      <c r="F93" s="16">
        <v>517819</v>
      </c>
      <c r="G93" s="16">
        <v>549040</v>
      </c>
      <c r="H93" s="16">
        <v>265914</v>
      </c>
      <c r="I93" s="16">
        <v>87812</v>
      </c>
      <c r="J93" s="16">
        <v>157678</v>
      </c>
      <c r="K93" s="16">
        <v>274796</v>
      </c>
      <c r="L93" s="16">
        <v>357285</v>
      </c>
      <c r="M93" s="16">
        <v>421916</v>
      </c>
      <c r="N93" s="16">
        <v>449220</v>
      </c>
      <c r="O93" s="16">
        <v>355163</v>
      </c>
      <c r="P93" s="16">
        <v>172045</v>
      </c>
      <c r="Q93" s="16">
        <v>121102</v>
      </c>
    </row>
    <row r="94" spans="1:17" x14ac:dyDescent="0.3">
      <c r="C94" s="9" t="s">
        <v>28</v>
      </c>
      <c r="D94" s="3" t="s">
        <v>21</v>
      </c>
      <c r="E94" s="7">
        <f>SUM(F94:Q94)</f>
        <v>856396</v>
      </c>
      <c r="F94" s="16">
        <v>188987</v>
      </c>
      <c r="G94" s="16">
        <v>181798</v>
      </c>
      <c r="H94" s="16">
        <v>56635</v>
      </c>
      <c r="I94" s="16">
        <v>11276</v>
      </c>
      <c r="J94" s="16">
        <v>18491</v>
      </c>
      <c r="K94" s="16">
        <v>41632</v>
      </c>
      <c r="L94" s="16">
        <v>79890</v>
      </c>
      <c r="M94" s="16">
        <v>92115</v>
      </c>
      <c r="N94" s="16">
        <v>80911</v>
      </c>
      <c r="O94" s="16">
        <v>56958</v>
      </c>
      <c r="P94" s="16">
        <v>27310</v>
      </c>
      <c r="Q94" s="16">
        <v>20393</v>
      </c>
    </row>
    <row r="95" spans="1:17" x14ac:dyDescent="0.3">
      <c r="C95" s="9" t="s">
        <v>27</v>
      </c>
      <c r="D95" s="3" t="s">
        <v>26</v>
      </c>
      <c r="E95" s="7"/>
      <c r="F95" s="16">
        <v>0.9</v>
      </c>
      <c r="G95" s="16">
        <v>6.2</v>
      </c>
      <c r="H95" s="16">
        <v>-57.4</v>
      </c>
      <c r="I95" s="16">
        <v>-84.1</v>
      </c>
      <c r="J95" s="16">
        <v>-75.7</v>
      </c>
      <c r="K95" s="16">
        <v>-57.2</v>
      </c>
      <c r="L95" s="16">
        <v>-42</v>
      </c>
      <c r="M95" s="16">
        <v>-31.6</v>
      </c>
      <c r="N95" s="16">
        <v>-34.299999999999997</v>
      </c>
      <c r="O95" s="16">
        <v>-47</v>
      </c>
      <c r="P95" s="16">
        <v>-75.099999999999994</v>
      </c>
      <c r="Q95" s="16">
        <v>-78.2</v>
      </c>
    </row>
    <row r="96" spans="1:17" x14ac:dyDescent="0.3">
      <c r="C96" s="9" t="s">
        <v>28</v>
      </c>
      <c r="D96" s="3" t="s">
        <v>26</v>
      </c>
      <c r="E96" s="7"/>
      <c r="F96" s="16">
        <v>-7.3</v>
      </c>
      <c r="G96" s="16">
        <v>16.7</v>
      </c>
      <c r="H96" s="16">
        <v>-75.2</v>
      </c>
      <c r="I96" s="16">
        <v>-94</v>
      </c>
      <c r="J96" s="16">
        <v>-91.2</v>
      </c>
      <c r="K96" s="16">
        <v>-81.5</v>
      </c>
      <c r="L96" s="16">
        <v>-63.6</v>
      </c>
      <c r="M96" s="16">
        <v>-60.2</v>
      </c>
      <c r="N96" s="16">
        <v>-65</v>
      </c>
      <c r="O96" s="16">
        <v>-80.2</v>
      </c>
      <c r="P96" s="16">
        <v>-88.9</v>
      </c>
      <c r="Q96" s="16">
        <v>-91.3</v>
      </c>
    </row>
    <row r="97" spans="1:17" x14ac:dyDescent="0.3">
      <c r="B97" s="9" t="s">
        <v>30</v>
      </c>
      <c r="D97" s="3" t="s">
        <v>21</v>
      </c>
      <c r="E97" s="7"/>
      <c r="F97" s="16">
        <v>1.8</v>
      </c>
      <c r="G97" s="16">
        <v>1.8</v>
      </c>
      <c r="H97" s="16">
        <v>1.9</v>
      </c>
      <c r="I97" s="16">
        <v>2.6</v>
      </c>
      <c r="J97" s="16">
        <v>2.1</v>
      </c>
      <c r="K97" s="16">
        <v>1.9</v>
      </c>
      <c r="L97" s="16">
        <v>1.8</v>
      </c>
      <c r="M97" s="16">
        <v>1.8</v>
      </c>
      <c r="N97" s="16">
        <v>1.8</v>
      </c>
      <c r="O97" s="16">
        <v>2</v>
      </c>
      <c r="P97" s="16">
        <v>2.4</v>
      </c>
      <c r="Q97" s="16">
        <v>2.6</v>
      </c>
    </row>
    <row r="98" spans="1:17" x14ac:dyDescent="0.3">
      <c r="B98" s="9" t="s">
        <v>31</v>
      </c>
      <c r="D98" s="3" t="s">
        <v>32</v>
      </c>
      <c r="E98" s="7"/>
      <c r="F98" s="16">
        <v>38.6</v>
      </c>
      <c r="G98" s="16">
        <v>42.4</v>
      </c>
      <c r="H98" s="16">
        <v>20.399999999999999</v>
      </c>
      <c r="I98" s="16">
        <v>8.1999999999999993</v>
      </c>
      <c r="J98" s="16">
        <v>12.2</v>
      </c>
      <c r="K98" s="16">
        <v>20.2</v>
      </c>
      <c r="L98" s="16">
        <v>26</v>
      </c>
      <c r="M98" s="16">
        <v>30.3</v>
      </c>
      <c r="N98" s="16">
        <v>31.1</v>
      </c>
      <c r="O98" s="16">
        <v>23.6</v>
      </c>
      <c r="P98" s="16">
        <v>14.2</v>
      </c>
      <c r="Q98" s="16">
        <v>10.6</v>
      </c>
    </row>
    <row r="99" spans="1:17" x14ac:dyDescent="0.3">
      <c r="A99" s="9" t="s">
        <v>38</v>
      </c>
      <c r="B99" s="9" t="s">
        <v>20</v>
      </c>
      <c r="D99" s="3" t="s">
        <v>21</v>
      </c>
      <c r="E99" s="7"/>
      <c r="F99" s="16">
        <v>365</v>
      </c>
      <c r="G99" s="16">
        <v>365</v>
      </c>
      <c r="H99" s="16">
        <v>364</v>
      </c>
      <c r="I99" s="16">
        <v>362</v>
      </c>
      <c r="J99" s="16">
        <v>361</v>
      </c>
      <c r="K99" s="16">
        <v>361</v>
      </c>
      <c r="L99" s="16">
        <v>360</v>
      </c>
      <c r="M99" s="16">
        <v>360</v>
      </c>
      <c r="N99" s="16">
        <v>363</v>
      </c>
      <c r="O99" s="16">
        <v>362</v>
      </c>
      <c r="P99" s="16">
        <v>364</v>
      </c>
      <c r="Q99" s="16">
        <v>364</v>
      </c>
    </row>
    <row r="100" spans="1:17" x14ac:dyDescent="0.3">
      <c r="B100" s="9" t="s">
        <v>22</v>
      </c>
      <c r="D100" s="3" t="s">
        <v>21</v>
      </c>
      <c r="E100" s="7"/>
      <c r="F100" s="16">
        <v>354</v>
      </c>
      <c r="G100" s="16">
        <v>354</v>
      </c>
      <c r="H100" s="16">
        <v>352</v>
      </c>
      <c r="I100" s="16">
        <v>170</v>
      </c>
      <c r="J100" s="16">
        <v>247</v>
      </c>
      <c r="K100" s="16">
        <v>306</v>
      </c>
      <c r="L100" s="16">
        <v>321</v>
      </c>
      <c r="M100" s="16">
        <v>338</v>
      </c>
      <c r="N100" s="16">
        <v>349</v>
      </c>
      <c r="O100" s="16">
        <v>346</v>
      </c>
      <c r="P100" s="16">
        <v>312</v>
      </c>
      <c r="Q100" s="16">
        <v>267</v>
      </c>
    </row>
    <row r="101" spans="1:17" x14ac:dyDescent="0.3">
      <c r="B101" s="9" t="s">
        <v>23</v>
      </c>
      <c r="D101" s="3" t="s">
        <v>21</v>
      </c>
      <c r="E101" s="7"/>
      <c r="F101" s="16">
        <v>36097</v>
      </c>
      <c r="G101" s="16">
        <v>36140</v>
      </c>
      <c r="H101" s="16">
        <v>36314</v>
      </c>
      <c r="I101" s="16">
        <v>36236</v>
      </c>
      <c r="J101" s="16">
        <v>36267</v>
      </c>
      <c r="K101" s="16">
        <v>36318</v>
      </c>
      <c r="L101" s="16">
        <v>36285</v>
      </c>
      <c r="M101" s="16">
        <v>36305</v>
      </c>
      <c r="N101" s="16">
        <v>36102</v>
      </c>
      <c r="O101" s="16">
        <v>36044</v>
      </c>
      <c r="P101" s="16">
        <v>36189</v>
      </c>
      <c r="Q101" s="16">
        <v>36180</v>
      </c>
    </row>
    <row r="102" spans="1:17" x14ac:dyDescent="0.3">
      <c r="B102" s="9" t="s">
        <v>24</v>
      </c>
      <c r="D102" s="3" t="s">
        <v>21</v>
      </c>
      <c r="E102" s="7"/>
      <c r="F102" s="16">
        <v>34590</v>
      </c>
      <c r="G102" s="16">
        <v>34640</v>
      </c>
      <c r="H102" s="16">
        <v>34659</v>
      </c>
      <c r="I102" s="16">
        <v>19228</v>
      </c>
      <c r="J102" s="16">
        <v>26628</v>
      </c>
      <c r="K102" s="16">
        <v>30181</v>
      </c>
      <c r="L102" s="16">
        <v>31565</v>
      </c>
      <c r="M102" s="16">
        <v>33123</v>
      </c>
      <c r="N102" s="16">
        <v>33888</v>
      </c>
      <c r="O102" s="16">
        <v>33580</v>
      </c>
      <c r="P102" s="16">
        <v>31275</v>
      </c>
      <c r="Q102" s="16">
        <v>27574</v>
      </c>
    </row>
    <row r="103" spans="1:17" x14ac:dyDescent="0.3">
      <c r="B103" s="9" t="s">
        <v>25</v>
      </c>
      <c r="D103" s="3" t="s">
        <v>21</v>
      </c>
      <c r="E103" s="7">
        <f>SUM(F103:Q103)</f>
        <v>585309</v>
      </c>
      <c r="F103" s="16">
        <v>107720</v>
      </c>
      <c r="G103" s="16">
        <v>110313</v>
      </c>
      <c r="H103" s="16">
        <v>50974</v>
      </c>
      <c r="I103" s="16">
        <v>1902</v>
      </c>
      <c r="J103" s="16">
        <v>9878</v>
      </c>
      <c r="K103" s="16">
        <v>30847</v>
      </c>
      <c r="L103" s="16">
        <v>33742</v>
      </c>
      <c r="M103" s="16">
        <v>61100</v>
      </c>
      <c r="N103" s="16">
        <v>79159</v>
      </c>
      <c r="O103" s="16">
        <v>65827</v>
      </c>
      <c r="P103" s="16">
        <v>21889</v>
      </c>
      <c r="Q103" s="16">
        <v>11958</v>
      </c>
    </row>
    <row r="104" spans="1:17" x14ac:dyDescent="0.3">
      <c r="D104" s="3" t="s">
        <v>26</v>
      </c>
      <c r="E104" s="7"/>
      <c r="F104" s="16">
        <v>0.1</v>
      </c>
      <c r="G104" s="16">
        <v>-0.6</v>
      </c>
      <c r="H104" s="16">
        <v>-60.4</v>
      </c>
      <c r="I104" s="16">
        <v>-98.3</v>
      </c>
      <c r="J104" s="16">
        <v>-93</v>
      </c>
      <c r="K104" s="16">
        <v>-76.400000000000006</v>
      </c>
      <c r="L104" s="16">
        <v>-69</v>
      </c>
      <c r="M104" s="16">
        <v>-34.4</v>
      </c>
      <c r="N104" s="16">
        <v>-50.9</v>
      </c>
      <c r="O104" s="16">
        <v>-51.2</v>
      </c>
      <c r="P104" s="16">
        <v>-84.3</v>
      </c>
      <c r="Q104" s="16">
        <v>-85</v>
      </c>
    </row>
    <row r="105" spans="1:17" x14ac:dyDescent="0.3">
      <c r="B105" s="9" t="s">
        <v>25</v>
      </c>
      <c r="C105" s="9" t="s">
        <v>27</v>
      </c>
      <c r="D105" s="3" t="s">
        <v>21</v>
      </c>
      <c r="E105" s="7">
        <f>SUM(F105:Q105)</f>
        <v>573527</v>
      </c>
      <c r="F105" s="16">
        <v>104906</v>
      </c>
      <c r="G105" s="16">
        <v>107393</v>
      </c>
      <c r="H105" s="16">
        <v>50378</v>
      </c>
      <c r="I105" s="16">
        <v>1878</v>
      </c>
      <c r="J105" s="16">
        <v>9718</v>
      </c>
      <c r="K105" s="16">
        <v>30367</v>
      </c>
      <c r="L105" s="16">
        <v>32658</v>
      </c>
      <c r="M105" s="16">
        <v>59552</v>
      </c>
      <c r="N105" s="16">
        <v>77796</v>
      </c>
      <c r="O105" s="16">
        <v>65311</v>
      </c>
      <c r="P105" s="16">
        <v>21706</v>
      </c>
      <c r="Q105" s="16">
        <v>11864</v>
      </c>
    </row>
    <row r="106" spans="1:17" x14ac:dyDescent="0.3">
      <c r="C106" s="9" t="s">
        <v>28</v>
      </c>
      <c r="D106" s="3" t="s">
        <v>21</v>
      </c>
      <c r="E106" s="7">
        <f>SUM(F106:Q106)</f>
        <v>11782</v>
      </c>
      <c r="F106" s="16">
        <v>2814</v>
      </c>
      <c r="G106" s="16">
        <v>2920</v>
      </c>
      <c r="H106" s="16">
        <v>596</v>
      </c>
      <c r="I106" s="16">
        <v>24</v>
      </c>
      <c r="J106" s="16">
        <v>160</v>
      </c>
      <c r="K106" s="16">
        <v>480</v>
      </c>
      <c r="L106" s="16">
        <v>1084</v>
      </c>
      <c r="M106" s="16">
        <v>1548</v>
      </c>
      <c r="N106" s="16">
        <v>1363</v>
      </c>
      <c r="O106" s="16">
        <v>516</v>
      </c>
      <c r="P106" s="16">
        <v>183</v>
      </c>
      <c r="Q106" s="16">
        <v>94</v>
      </c>
    </row>
    <row r="107" spans="1:17" x14ac:dyDescent="0.3">
      <c r="C107" s="9" t="s">
        <v>27</v>
      </c>
      <c r="D107" s="3" t="s">
        <v>26</v>
      </c>
      <c r="E107" s="7"/>
      <c r="F107" s="16">
        <v>0.5</v>
      </c>
      <c r="G107" s="16">
        <v>-0.9</v>
      </c>
      <c r="H107" s="16">
        <v>-59.9</v>
      </c>
      <c r="I107" s="16">
        <v>-98.2</v>
      </c>
      <c r="J107" s="16">
        <v>-92.9</v>
      </c>
      <c r="K107" s="16">
        <v>-76</v>
      </c>
      <c r="L107" s="16">
        <v>-68.900000000000006</v>
      </c>
      <c r="M107" s="16">
        <v>-32.9</v>
      </c>
      <c r="N107" s="16">
        <v>-50.3</v>
      </c>
      <c r="O107" s="16">
        <v>-50.2</v>
      </c>
      <c r="P107" s="16">
        <v>-84.1</v>
      </c>
      <c r="Q107" s="16">
        <v>-84.8</v>
      </c>
    </row>
    <row r="108" spans="1:17" x14ac:dyDescent="0.3">
      <c r="C108" s="9" t="s">
        <v>28</v>
      </c>
      <c r="D108" s="3" t="s">
        <v>26</v>
      </c>
      <c r="E108" s="7"/>
      <c r="F108" s="16">
        <v>-13.7</v>
      </c>
      <c r="G108" s="16">
        <v>10.199999999999999</v>
      </c>
      <c r="H108" s="16">
        <v>-80.900000000000006</v>
      </c>
      <c r="I108" s="16">
        <v>-99.2</v>
      </c>
      <c r="J108" s="16">
        <v>-95.7</v>
      </c>
      <c r="K108" s="16">
        <v>-89.2</v>
      </c>
      <c r="L108" s="16">
        <v>-72.5</v>
      </c>
      <c r="M108" s="16">
        <v>-65.2</v>
      </c>
      <c r="N108" s="16">
        <v>-71</v>
      </c>
      <c r="O108" s="16">
        <v>-86.4</v>
      </c>
      <c r="P108" s="16">
        <v>-93.7</v>
      </c>
      <c r="Q108" s="16">
        <v>-95.4</v>
      </c>
    </row>
    <row r="109" spans="1:17" x14ac:dyDescent="0.3">
      <c r="B109" s="9" t="s">
        <v>29</v>
      </c>
      <c r="D109" s="3" t="s">
        <v>21</v>
      </c>
      <c r="E109" s="7">
        <f>SUM(F109:Q109)</f>
        <v>2283245</v>
      </c>
      <c r="F109" s="16">
        <v>374441</v>
      </c>
      <c r="G109" s="16">
        <v>377033</v>
      </c>
      <c r="H109" s="16">
        <v>204271</v>
      </c>
      <c r="I109" s="16">
        <v>35114</v>
      </c>
      <c r="J109" s="16">
        <v>67779</v>
      </c>
      <c r="K109" s="16">
        <v>122313</v>
      </c>
      <c r="L109" s="16">
        <v>146473</v>
      </c>
      <c r="M109" s="16">
        <v>200807</v>
      </c>
      <c r="N109" s="16">
        <v>264755</v>
      </c>
      <c r="O109" s="16">
        <v>262164</v>
      </c>
      <c r="P109" s="16">
        <v>143886</v>
      </c>
      <c r="Q109" s="16">
        <v>84209</v>
      </c>
    </row>
    <row r="110" spans="1:17" x14ac:dyDescent="0.3">
      <c r="D110" s="3" t="s">
        <v>26</v>
      </c>
      <c r="E110" s="7"/>
      <c r="F110" s="16">
        <v>1.4</v>
      </c>
      <c r="G110" s="16">
        <v>4.7</v>
      </c>
      <c r="H110" s="16">
        <v>-48.3</v>
      </c>
      <c r="I110" s="16">
        <v>-90.9</v>
      </c>
      <c r="J110" s="16">
        <v>-84.6</v>
      </c>
      <c r="K110" s="16">
        <v>-70.2</v>
      </c>
      <c r="L110" s="16">
        <v>-62.1</v>
      </c>
      <c r="M110" s="16">
        <v>-42.9</v>
      </c>
      <c r="N110" s="16">
        <v>-44.2</v>
      </c>
      <c r="O110" s="16">
        <v>-43.5</v>
      </c>
      <c r="P110" s="16">
        <v>-68.099999999999994</v>
      </c>
      <c r="Q110" s="16">
        <v>-71.900000000000006</v>
      </c>
    </row>
    <row r="111" spans="1:17" x14ac:dyDescent="0.3">
      <c r="B111" s="9" t="s">
        <v>29</v>
      </c>
      <c r="C111" s="9" t="s">
        <v>27</v>
      </c>
      <c r="D111" s="3" t="s">
        <v>21</v>
      </c>
      <c r="E111" s="7">
        <f>SUM(F111:Q111)</f>
        <v>2219062</v>
      </c>
      <c r="F111" s="16">
        <v>365518</v>
      </c>
      <c r="G111" s="16">
        <v>364697</v>
      </c>
      <c r="H111" s="16">
        <v>199188</v>
      </c>
      <c r="I111" s="16">
        <v>31968</v>
      </c>
      <c r="J111" s="16">
        <v>63489</v>
      </c>
      <c r="K111" s="16">
        <v>117599</v>
      </c>
      <c r="L111" s="16">
        <v>141888</v>
      </c>
      <c r="M111" s="16">
        <v>195033</v>
      </c>
      <c r="N111" s="16">
        <v>259953</v>
      </c>
      <c r="O111" s="16">
        <v>257902</v>
      </c>
      <c r="P111" s="16">
        <v>140485</v>
      </c>
      <c r="Q111" s="16">
        <v>81342</v>
      </c>
    </row>
    <row r="112" spans="1:17" x14ac:dyDescent="0.3">
      <c r="C112" s="9" t="s">
        <v>28</v>
      </c>
      <c r="D112" s="3" t="s">
        <v>21</v>
      </c>
      <c r="E112" s="7">
        <f>SUM(F112:Q112)</f>
        <v>64183</v>
      </c>
      <c r="F112" s="16">
        <v>8923</v>
      </c>
      <c r="G112" s="16">
        <v>12336</v>
      </c>
      <c r="H112" s="16">
        <v>5083</v>
      </c>
      <c r="I112" s="16">
        <v>3146</v>
      </c>
      <c r="J112" s="16">
        <v>4290</v>
      </c>
      <c r="K112" s="16">
        <v>4714</v>
      </c>
      <c r="L112" s="16">
        <v>4585</v>
      </c>
      <c r="M112" s="16">
        <v>5774</v>
      </c>
      <c r="N112" s="16">
        <v>4802</v>
      </c>
      <c r="O112" s="16">
        <v>4262</v>
      </c>
      <c r="P112" s="16">
        <v>3401</v>
      </c>
      <c r="Q112" s="16">
        <v>2867</v>
      </c>
    </row>
    <row r="113" spans="1:17" x14ac:dyDescent="0.3">
      <c r="C113" s="9" t="s">
        <v>27</v>
      </c>
      <c r="D113" s="3" t="s">
        <v>26</v>
      </c>
      <c r="E113" s="7"/>
      <c r="F113" s="16">
        <v>1.3</v>
      </c>
      <c r="G113" s="16">
        <v>3.7</v>
      </c>
      <c r="H113" s="16">
        <v>-48.3</v>
      </c>
      <c r="I113" s="16">
        <v>-91.5</v>
      </c>
      <c r="J113" s="16">
        <v>-85.2</v>
      </c>
      <c r="K113" s="16">
        <v>-70.400000000000006</v>
      </c>
      <c r="L113" s="16">
        <v>-61.4</v>
      </c>
      <c r="M113" s="16">
        <v>-41.1</v>
      </c>
      <c r="N113" s="16">
        <v>-43.8</v>
      </c>
      <c r="O113" s="16">
        <v>-42.9</v>
      </c>
      <c r="P113" s="16">
        <v>-68.099999999999994</v>
      </c>
      <c r="Q113" s="16">
        <v>-72.099999999999994</v>
      </c>
    </row>
    <row r="114" spans="1:17" x14ac:dyDescent="0.3">
      <c r="C114" s="9" t="s">
        <v>28</v>
      </c>
      <c r="D114" s="3" t="s">
        <v>26</v>
      </c>
      <c r="E114" s="7"/>
      <c r="F114" s="16">
        <v>7.3</v>
      </c>
      <c r="G114" s="16">
        <v>49.9</v>
      </c>
      <c r="H114" s="16">
        <v>-45.6</v>
      </c>
      <c r="I114" s="16">
        <v>-71.7</v>
      </c>
      <c r="J114" s="16">
        <v>-60.3</v>
      </c>
      <c r="K114" s="16">
        <v>-63.6</v>
      </c>
      <c r="L114" s="16">
        <v>-75.599999999999994</v>
      </c>
      <c r="M114" s="16">
        <v>-71.7</v>
      </c>
      <c r="N114" s="16">
        <v>-59</v>
      </c>
      <c r="O114" s="16">
        <v>-66.099999999999994</v>
      </c>
      <c r="P114" s="16">
        <v>-69.400000000000006</v>
      </c>
      <c r="Q114" s="16">
        <v>-63.9</v>
      </c>
    </row>
    <row r="115" spans="1:17" x14ac:dyDescent="0.3">
      <c r="B115" s="9" t="s">
        <v>30</v>
      </c>
      <c r="D115" s="3" t="s">
        <v>21</v>
      </c>
      <c r="E115" s="7"/>
      <c r="F115" s="16">
        <v>3.5</v>
      </c>
      <c r="G115" s="16">
        <v>3.4</v>
      </c>
      <c r="H115" s="16">
        <v>4</v>
      </c>
      <c r="I115" s="16">
        <v>18.5</v>
      </c>
      <c r="J115" s="16">
        <v>6.9</v>
      </c>
      <c r="K115" s="16">
        <v>4</v>
      </c>
      <c r="L115" s="16">
        <v>4.3</v>
      </c>
      <c r="M115" s="16">
        <v>3.3</v>
      </c>
      <c r="N115" s="16">
        <v>3.3</v>
      </c>
      <c r="O115" s="16">
        <v>4</v>
      </c>
      <c r="P115" s="16">
        <v>6.6</v>
      </c>
      <c r="Q115" s="16">
        <v>7</v>
      </c>
    </row>
    <row r="116" spans="1:17" x14ac:dyDescent="0.3">
      <c r="B116" s="9" t="s">
        <v>31</v>
      </c>
      <c r="D116" s="3" t="s">
        <v>32</v>
      </c>
      <c r="E116" s="7"/>
      <c r="F116" s="16">
        <v>35.700000000000003</v>
      </c>
      <c r="G116" s="16">
        <v>37.6</v>
      </c>
      <c r="H116" s="16">
        <v>25.6</v>
      </c>
      <c r="I116" s="16">
        <v>6.7</v>
      </c>
      <c r="J116" s="16">
        <v>9.6999999999999993</v>
      </c>
      <c r="K116" s="16">
        <v>14.2</v>
      </c>
      <c r="L116" s="16">
        <v>15.9</v>
      </c>
      <c r="M116" s="16">
        <v>20.100000000000001</v>
      </c>
      <c r="N116" s="16">
        <v>26.1</v>
      </c>
      <c r="O116" s="16">
        <v>25.5</v>
      </c>
      <c r="P116" s="16">
        <v>16.5</v>
      </c>
      <c r="Q116" s="16">
        <v>10.9</v>
      </c>
    </row>
    <row r="117" spans="1:17" x14ac:dyDescent="0.3">
      <c r="A117" s="9" t="s">
        <v>39</v>
      </c>
      <c r="B117" s="9" t="s">
        <v>20</v>
      </c>
      <c r="D117" s="3" t="s">
        <v>21</v>
      </c>
      <c r="E117" s="7"/>
      <c r="F117" s="16">
        <v>383</v>
      </c>
      <c r="G117" s="16">
        <v>387</v>
      </c>
      <c r="H117" s="16">
        <v>388</v>
      </c>
      <c r="I117" s="16">
        <v>388</v>
      </c>
      <c r="J117" s="16">
        <v>387</v>
      </c>
      <c r="K117" s="16">
        <v>387</v>
      </c>
      <c r="L117" s="16">
        <v>383</v>
      </c>
      <c r="M117" s="16">
        <v>382</v>
      </c>
      <c r="N117" s="16">
        <v>384</v>
      </c>
      <c r="O117" s="16">
        <v>383</v>
      </c>
      <c r="P117" s="16">
        <v>384</v>
      </c>
      <c r="Q117" s="16">
        <v>384</v>
      </c>
    </row>
    <row r="118" spans="1:17" x14ac:dyDescent="0.3">
      <c r="B118" s="9" t="s">
        <v>22</v>
      </c>
      <c r="D118" s="3" t="s">
        <v>21</v>
      </c>
      <c r="E118" s="7"/>
      <c r="F118" s="16">
        <v>372</v>
      </c>
      <c r="G118" s="16">
        <v>375</v>
      </c>
      <c r="H118" s="16">
        <v>367</v>
      </c>
      <c r="I118" s="16">
        <v>283</v>
      </c>
      <c r="J118" s="16">
        <v>360</v>
      </c>
      <c r="K118" s="16">
        <v>376</v>
      </c>
      <c r="L118" s="16">
        <v>378</v>
      </c>
      <c r="M118" s="16">
        <v>378</v>
      </c>
      <c r="N118" s="16">
        <v>375</v>
      </c>
      <c r="O118" s="16">
        <v>370</v>
      </c>
      <c r="P118" s="16">
        <v>332</v>
      </c>
      <c r="Q118" s="16">
        <v>294</v>
      </c>
    </row>
    <row r="119" spans="1:17" x14ac:dyDescent="0.3">
      <c r="B119" s="9" t="s">
        <v>23</v>
      </c>
      <c r="D119" s="3" t="s">
        <v>21</v>
      </c>
      <c r="E119" s="7"/>
      <c r="F119" s="16">
        <v>19362</v>
      </c>
      <c r="G119" s="16">
        <v>19441</v>
      </c>
      <c r="H119" s="16">
        <v>19557</v>
      </c>
      <c r="I119" s="16">
        <v>19562</v>
      </c>
      <c r="J119" s="16">
        <v>19536</v>
      </c>
      <c r="K119" s="16">
        <v>19552</v>
      </c>
      <c r="L119" s="16">
        <v>19528</v>
      </c>
      <c r="M119" s="16">
        <v>19580</v>
      </c>
      <c r="N119" s="16">
        <v>19579</v>
      </c>
      <c r="O119" s="16">
        <v>19555</v>
      </c>
      <c r="P119" s="16">
        <v>19577</v>
      </c>
      <c r="Q119" s="16">
        <v>19756</v>
      </c>
    </row>
    <row r="120" spans="1:17" x14ac:dyDescent="0.3">
      <c r="B120" s="9" t="s">
        <v>24</v>
      </c>
      <c r="D120" s="3" t="s">
        <v>21</v>
      </c>
      <c r="E120" s="7"/>
      <c r="F120" s="16">
        <v>18672</v>
      </c>
      <c r="G120" s="16">
        <v>18464</v>
      </c>
      <c r="H120" s="16">
        <v>18609</v>
      </c>
      <c r="I120" s="16">
        <v>13730</v>
      </c>
      <c r="J120" s="16">
        <v>17728</v>
      </c>
      <c r="K120" s="16">
        <v>18180</v>
      </c>
      <c r="L120" s="16">
        <v>19047</v>
      </c>
      <c r="M120" s="16">
        <v>19143</v>
      </c>
      <c r="N120" s="16">
        <v>18880</v>
      </c>
      <c r="O120" s="16">
        <v>18708</v>
      </c>
      <c r="P120" s="16">
        <v>17425</v>
      </c>
      <c r="Q120" s="16">
        <v>12935</v>
      </c>
    </row>
    <row r="121" spans="1:17" x14ac:dyDescent="0.3">
      <c r="B121" s="9" t="s">
        <v>25</v>
      </c>
      <c r="D121" s="3" t="s">
        <v>21</v>
      </c>
      <c r="E121" s="7">
        <f>SUM(F121:Q121)</f>
        <v>414359</v>
      </c>
      <c r="F121" s="16">
        <v>49743</v>
      </c>
      <c r="G121" s="16">
        <v>54614</v>
      </c>
      <c r="H121" s="16">
        <v>26300</v>
      </c>
      <c r="I121" s="16">
        <v>3474</v>
      </c>
      <c r="J121" s="16">
        <v>15764</v>
      </c>
      <c r="K121" s="16">
        <v>37646</v>
      </c>
      <c r="L121" s="16">
        <v>55804</v>
      </c>
      <c r="M121" s="16">
        <v>57081</v>
      </c>
      <c r="N121" s="16">
        <v>49769</v>
      </c>
      <c r="O121" s="16">
        <v>56297</v>
      </c>
      <c r="P121" s="16">
        <v>4612</v>
      </c>
      <c r="Q121" s="16">
        <v>3255</v>
      </c>
    </row>
    <row r="122" spans="1:17" x14ac:dyDescent="0.3">
      <c r="D122" s="3" t="s">
        <v>26</v>
      </c>
      <c r="E122" s="7"/>
      <c r="F122" s="16">
        <v>1.8</v>
      </c>
      <c r="G122" s="16">
        <v>9.1</v>
      </c>
      <c r="H122" s="16">
        <v>-46</v>
      </c>
      <c r="I122" s="16">
        <v>-93.6</v>
      </c>
      <c r="J122" s="16">
        <v>-68</v>
      </c>
      <c r="K122" s="16">
        <v>-29.5</v>
      </c>
      <c r="L122" s="16">
        <v>6.2</v>
      </c>
      <c r="M122" s="16">
        <v>3.2</v>
      </c>
      <c r="N122" s="16">
        <v>-3.6</v>
      </c>
      <c r="O122" s="16">
        <v>-4.8</v>
      </c>
      <c r="P122" s="16">
        <v>-87.2</v>
      </c>
      <c r="Q122" s="16">
        <v>-93.5</v>
      </c>
    </row>
    <row r="123" spans="1:17" x14ac:dyDescent="0.3">
      <c r="B123" s="9" t="s">
        <v>25</v>
      </c>
      <c r="C123" s="9" t="s">
        <v>27</v>
      </c>
      <c r="D123" s="3" t="s">
        <v>21</v>
      </c>
      <c r="E123" s="7">
        <f>SUM(F123:Q123)</f>
        <v>304264</v>
      </c>
      <c r="F123" s="16">
        <v>31646</v>
      </c>
      <c r="G123" s="16">
        <v>25077</v>
      </c>
      <c r="H123" s="16">
        <v>16799</v>
      </c>
      <c r="I123" s="16">
        <v>2958</v>
      </c>
      <c r="J123" s="16">
        <v>14674</v>
      </c>
      <c r="K123" s="16">
        <v>33650</v>
      </c>
      <c r="L123" s="16">
        <v>39197</v>
      </c>
      <c r="M123" s="16">
        <v>38645</v>
      </c>
      <c r="N123" s="16">
        <v>40874</v>
      </c>
      <c r="O123" s="16">
        <v>54248</v>
      </c>
      <c r="P123" s="16">
        <v>3873</v>
      </c>
      <c r="Q123" s="16">
        <v>2623</v>
      </c>
    </row>
    <row r="124" spans="1:17" x14ac:dyDescent="0.3">
      <c r="C124" s="9" t="s">
        <v>28</v>
      </c>
      <c r="D124" s="3" t="s">
        <v>21</v>
      </c>
      <c r="E124" s="7">
        <f>SUM(F124:Q124)</f>
        <v>110095</v>
      </c>
      <c r="F124" s="16">
        <v>18097</v>
      </c>
      <c r="G124" s="16">
        <v>29537</v>
      </c>
      <c r="H124" s="16">
        <v>9501</v>
      </c>
      <c r="I124" s="16">
        <v>516</v>
      </c>
      <c r="J124" s="16">
        <v>1090</v>
      </c>
      <c r="K124" s="16">
        <v>3996</v>
      </c>
      <c r="L124" s="16">
        <v>16607</v>
      </c>
      <c r="M124" s="16">
        <v>18436</v>
      </c>
      <c r="N124" s="16">
        <v>8895</v>
      </c>
      <c r="O124" s="16">
        <v>2049</v>
      </c>
      <c r="P124" s="16">
        <v>739</v>
      </c>
      <c r="Q124" s="16">
        <v>632</v>
      </c>
    </row>
    <row r="125" spans="1:17" x14ac:dyDescent="0.3">
      <c r="C125" s="9" t="s">
        <v>27</v>
      </c>
      <c r="D125" s="3" t="s">
        <v>26</v>
      </c>
      <c r="E125" s="7"/>
      <c r="F125" s="16">
        <v>3.8</v>
      </c>
      <c r="G125" s="16">
        <v>10.7</v>
      </c>
      <c r="H125" s="16">
        <v>-43.1</v>
      </c>
      <c r="I125" s="16">
        <v>-92.7</v>
      </c>
      <c r="J125" s="16">
        <v>-60.1</v>
      </c>
      <c r="K125" s="16">
        <v>-23.1</v>
      </c>
      <c r="L125" s="16">
        <v>8.1</v>
      </c>
      <c r="M125" s="16">
        <v>14.2</v>
      </c>
      <c r="N125" s="16">
        <v>2</v>
      </c>
      <c r="O125" s="16">
        <v>20.399999999999999</v>
      </c>
      <c r="P125" s="16">
        <v>-85.6</v>
      </c>
      <c r="Q125" s="16">
        <v>-91.5</v>
      </c>
    </row>
    <row r="126" spans="1:17" x14ac:dyDescent="0.3">
      <c r="C126" s="9" t="s">
        <v>28</v>
      </c>
      <c r="D126" s="3" t="s">
        <v>26</v>
      </c>
      <c r="E126" s="7"/>
      <c r="F126" s="16">
        <v>-1.6</v>
      </c>
      <c r="G126" s="16">
        <v>7.7</v>
      </c>
      <c r="H126" s="16">
        <v>-50.5</v>
      </c>
      <c r="I126" s="16">
        <v>-96.4</v>
      </c>
      <c r="J126" s="16">
        <v>-91.3</v>
      </c>
      <c r="K126" s="16">
        <v>-58.6</v>
      </c>
      <c r="L126" s="16">
        <v>1.9</v>
      </c>
      <c r="M126" s="16">
        <v>-14.1</v>
      </c>
      <c r="N126" s="16">
        <v>-23.2</v>
      </c>
      <c r="O126" s="16">
        <v>-85.4</v>
      </c>
      <c r="P126" s="16">
        <v>-91.9</v>
      </c>
      <c r="Q126" s="16">
        <v>-96.6</v>
      </c>
    </row>
    <row r="127" spans="1:17" x14ac:dyDescent="0.3">
      <c r="B127" s="9" t="s">
        <v>29</v>
      </c>
      <c r="D127" s="3" t="s">
        <v>21</v>
      </c>
      <c r="E127" s="7">
        <f>SUM(F127:Q127)</f>
        <v>1987405</v>
      </c>
      <c r="F127" s="16">
        <v>193927</v>
      </c>
      <c r="G127" s="16">
        <v>236008</v>
      </c>
      <c r="H127" s="16">
        <v>100214</v>
      </c>
      <c r="I127" s="16">
        <v>26172</v>
      </c>
      <c r="J127" s="16">
        <v>77079</v>
      </c>
      <c r="K127" s="16">
        <v>165135</v>
      </c>
      <c r="L127" s="16">
        <v>306264</v>
      </c>
      <c r="M127" s="16">
        <v>309145</v>
      </c>
      <c r="N127" s="16">
        <v>238080</v>
      </c>
      <c r="O127" s="16">
        <v>268792</v>
      </c>
      <c r="P127" s="16">
        <v>38968</v>
      </c>
      <c r="Q127" s="16">
        <v>27621</v>
      </c>
    </row>
    <row r="128" spans="1:17" x14ac:dyDescent="0.3">
      <c r="D128" s="3" t="s">
        <v>26</v>
      </c>
      <c r="E128" s="7"/>
      <c r="F128" s="16">
        <v>1</v>
      </c>
      <c r="G128" s="16">
        <v>9.8000000000000007</v>
      </c>
      <c r="H128" s="16">
        <v>-44.8</v>
      </c>
      <c r="I128" s="16">
        <v>-89</v>
      </c>
      <c r="J128" s="16">
        <v>-58.4</v>
      </c>
      <c r="K128" s="16">
        <v>-26.3</v>
      </c>
      <c r="L128" s="16">
        <v>7.9</v>
      </c>
      <c r="M128" s="16">
        <v>0.9</v>
      </c>
      <c r="N128" s="16">
        <v>14.6</v>
      </c>
      <c r="O128" s="16">
        <v>1.1000000000000001</v>
      </c>
      <c r="P128" s="16">
        <v>-71.7</v>
      </c>
      <c r="Q128" s="16">
        <v>-86.8</v>
      </c>
    </row>
    <row r="129" spans="1:17" x14ac:dyDescent="0.3">
      <c r="B129" s="9" t="s">
        <v>29</v>
      </c>
      <c r="C129" s="9" t="s">
        <v>27</v>
      </c>
      <c r="D129" s="3" t="s">
        <v>21</v>
      </c>
      <c r="E129" s="7">
        <f>SUM(F129:Q129)</f>
        <v>1365947</v>
      </c>
      <c r="F129" s="16">
        <v>117887</v>
      </c>
      <c r="G129" s="16">
        <v>99724</v>
      </c>
      <c r="H129" s="16">
        <v>62445</v>
      </c>
      <c r="I129" s="16">
        <v>16662</v>
      </c>
      <c r="J129" s="16">
        <v>65584</v>
      </c>
      <c r="K129" s="16">
        <v>139961</v>
      </c>
      <c r="L129" s="16">
        <v>204103</v>
      </c>
      <c r="M129" s="16">
        <v>187682</v>
      </c>
      <c r="N129" s="16">
        <v>178177</v>
      </c>
      <c r="O129" s="16">
        <v>249047</v>
      </c>
      <c r="P129" s="16">
        <v>25739</v>
      </c>
      <c r="Q129" s="16">
        <v>18936</v>
      </c>
    </row>
    <row r="130" spans="1:17" x14ac:dyDescent="0.3">
      <c r="C130" s="9" t="s">
        <v>28</v>
      </c>
      <c r="D130" s="3" t="s">
        <v>21</v>
      </c>
      <c r="E130" s="7">
        <f>SUM(F130:Q130)</f>
        <v>621458</v>
      </c>
      <c r="F130" s="16">
        <v>76040</v>
      </c>
      <c r="G130" s="16">
        <v>136284</v>
      </c>
      <c r="H130" s="16">
        <v>37769</v>
      </c>
      <c r="I130" s="16">
        <v>9510</v>
      </c>
      <c r="J130" s="16">
        <v>11495</v>
      </c>
      <c r="K130" s="16">
        <v>25174</v>
      </c>
      <c r="L130" s="16">
        <v>102161</v>
      </c>
      <c r="M130" s="16">
        <v>121463</v>
      </c>
      <c r="N130" s="16">
        <v>59903</v>
      </c>
      <c r="O130" s="16">
        <v>19745</v>
      </c>
      <c r="P130" s="16">
        <v>13229</v>
      </c>
      <c r="Q130" s="16">
        <v>8685</v>
      </c>
    </row>
    <row r="131" spans="1:17" x14ac:dyDescent="0.3">
      <c r="C131" s="9" t="s">
        <v>27</v>
      </c>
      <c r="D131" s="3" t="s">
        <v>26</v>
      </c>
      <c r="E131" s="7"/>
      <c r="F131" s="16">
        <v>3.9</v>
      </c>
      <c r="G131" s="16">
        <v>17.600000000000001</v>
      </c>
      <c r="H131" s="16">
        <v>-41</v>
      </c>
      <c r="I131" s="16">
        <v>-89.7</v>
      </c>
      <c r="J131" s="16">
        <v>-47.5</v>
      </c>
      <c r="K131" s="16">
        <v>-15</v>
      </c>
      <c r="L131" s="16">
        <v>18.3</v>
      </c>
      <c r="M131" s="16">
        <v>15.5</v>
      </c>
      <c r="N131" s="16">
        <v>24.5</v>
      </c>
      <c r="O131" s="16">
        <v>28.3</v>
      </c>
      <c r="P131" s="16">
        <v>-72.8</v>
      </c>
      <c r="Q131" s="16">
        <v>-84.6</v>
      </c>
    </row>
    <row r="132" spans="1:17" x14ac:dyDescent="0.3">
      <c r="C132" s="9" t="s">
        <v>28</v>
      </c>
      <c r="D132" s="3" t="s">
        <v>26</v>
      </c>
      <c r="E132" s="7"/>
      <c r="F132" s="16">
        <v>-3.2</v>
      </c>
      <c r="G132" s="16">
        <v>4.8</v>
      </c>
      <c r="H132" s="16">
        <v>-50</v>
      </c>
      <c r="I132" s="16">
        <v>-87.4</v>
      </c>
      <c r="J132" s="16">
        <v>-81</v>
      </c>
      <c r="K132" s="16">
        <v>-57.6</v>
      </c>
      <c r="L132" s="16">
        <v>-8.3000000000000007</v>
      </c>
      <c r="M132" s="16">
        <v>-15.6</v>
      </c>
      <c r="N132" s="16">
        <v>-7.2</v>
      </c>
      <c r="O132" s="16">
        <v>-72.400000000000006</v>
      </c>
      <c r="P132" s="16">
        <v>-69.3</v>
      </c>
      <c r="Q132" s="16">
        <v>-89.9</v>
      </c>
    </row>
    <row r="133" spans="1:17" x14ac:dyDescent="0.3">
      <c r="B133" s="9" t="s">
        <v>30</v>
      </c>
      <c r="D133" s="3" t="s">
        <v>21</v>
      </c>
      <c r="E133" s="7"/>
      <c r="F133" s="16">
        <v>3.9</v>
      </c>
      <c r="G133" s="16">
        <v>4.3</v>
      </c>
      <c r="H133" s="16">
        <v>3.8</v>
      </c>
      <c r="I133" s="16">
        <v>7.5</v>
      </c>
      <c r="J133" s="16">
        <v>4.9000000000000004</v>
      </c>
      <c r="K133" s="16">
        <v>4.4000000000000004</v>
      </c>
      <c r="L133" s="16">
        <v>5.5</v>
      </c>
      <c r="M133" s="16">
        <v>5.4</v>
      </c>
      <c r="N133" s="16">
        <v>4.8</v>
      </c>
      <c r="O133" s="16">
        <v>4.8</v>
      </c>
      <c r="P133" s="16">
        <v>8.4</v>
      </c>
      <c r="Q133" s="16">
        <v>8.5</v>
      </c>
    </row>
    <row r="134" spans="1:17" x14ac:dyDescent="0.3">
      <c r="B134" s="9" t="s">
        <v>31</v>
      </c>
      <c r="D134" s="3" t="s">
        <v>32</v>
      </c>
      <c r="E134" s="7"/>
      <c r="F134" s="16">
        <v>33.6</v>
      </c>
      <c r="G134" s="16">
        <v>44.1</v>
      </c>
      <c r="H134" s="16">
        <v>23.5</v>
      </c>
      <c r="I134" s="16">
        <v>6.5</v>
      </c>
      <c r="J134" s="16">
        <v>19</v>
      </c>
      <c r="K134" s="16">
        <v>30.4</v>
      </c>
      <c r="L134" s="16">
        <v>52.3</v>
      </c>
      <c r="M134" s="16">
        <v>52.1</v>
      </c>
      <c r="N134" s="16">
        <v>42.1</v>
      </c>
      <c r="O134" s="16">
        <v>46.4</v>
      </c>
      <c r="P134" s="16">
        <v>13.6</v>
      </c>
      <c r="Q134" s="16">
        <v>7.4</v>
      </c>
    </row>
    <row r="135" spans="1:17" x14ac:dyDescent="0.3">
      <c r="A135" s="9" t="s">
        <v>40</v>
      </c>
      <c r="B135" s="9" t="s">
        <v>20</v>
      </c>
      <c r="D135" s="3" t="s">
        <v>21</v>
      </c>
      <c r="E135" s="7"/>
      <c r="F135" s="16">
        <v>212</v>
      </c>
      <c r="G135" s="16">
        <v>212</v>
      </c>
      <c r="H135" s="16">
        <v>211</v>
      </c>
      <c r="I135" s="16">
        <v>211</v>
      </c>
      <c r="J135" s="16">
        <v>211</v>
      </c>
      <c r="K135" s="16">
        <v>211</v>
      </c>
      <c r="L135" s="16">
        <v>209</v>
      </c>
      <c r="M135" s="16">
        <v>209</v>
      </c>
      <c r="N135" s="16">
        <v>210</v>
      </c>
      <c r="O135" s="16">
        <v>210</v>
      </c>
      <c r="P135" s="16">
        <v>209</v>
      </c>
      <c r="Q135" s="16">
        <v>207</v>
      </c>
    </row>
    <row r="136" spans="1:17" x14ac:dyDescent="0.3">
      <c r="B136" s="9" t="s">
        <v>22</v>
      </c>
      <c r="D136" s="3" t="s">
        <v>21</v>
      </c>
      <c r="E136" s="7"/>
      <c r="F136" s="16">
        <v>191</v>
      </c>
      <c r="G136" s="16">
        <v>193</v>
      </c>
      <c r="H136" s="16">
        <v>187</v>
      </c>
      <c r="I136" s="16">
        <v>80</v>
      </c>
      <c r="J136" s="16">
        <v>131</v>
      </c>
      <c r="K136" s="16">
        <v>153</v>
      </c>
      <c r="L136" s="16">
        <v>161</v>
      </c>
      <c r="M136" s="16">
        <v>170</v>
      </c>
      <c r="N136" s="16">
        <v>169</v>
      </c>
      <c r="O136" s="16">
        <v>168</v>
      </c>
      <c r="P136" s="16">
        <v>116</v>
      </c>
      <c r="Q136" s="16">
        <v>92</v>
      </c>
    </row>
    <row r="137" spans="1:17" x14ac:dyDescent="0.3">
      <c r="B137" s="9" t="s">
        <v>23</v>
      </c>
      <c r="D137" s="3" t="s">
        <v>21</v>
      </c>
      <c r="E137" s="7"/>
      <c r="F137" s="16">
        <v>18400</v>
      </c>
      <c r="G137" s="16">
        <v>18382</v>
      </c>
      <c r="H137" s="16">
        <v>18259</v>
      </c>
      <c r="I137" s="16">
        <v>18255</v>
      </c>
      <c r="J137" s="16">
        <v>18265</v>
      </c>
      <c r="K137" s="16">
        <v>18303</v>
      </c>
      <c r="L137" s="16">
        <v>18198</v>
      </c>
      <c r="M137" s="16">
        <v>18204</v>
      </c>
      <c r="N137" s="16">
        <v>18270</v>
      </c>
      <c r="O137" s="16">
        <v>18239</v>
      </c>
      <c r="P137" s="16">
        <v>18138</v>
      </c>
      <c r="Q137" s="16">
        <v>17871</v>
      </c>
    </row>
    <row r="138" spans="1:17" x14ac:dyDescent="0.3">
      <c r="B138" s="9" t="s">
        <v>24</v>
      </c>
      <c r="D138" s="3" t="s">
        <v>21</v>
      </c>
      <c r="E138" s="7"/>
      <c r="F138" s="16">
        <v>16798</v>
      </c>
      <c r="G138" s="16">
        <v>17024</v>
      </c>
      <c r="H138" s="16">
        <v>16551</v>
      </c>
      <c r="I138" s="16">
        <v>4473</v>
      </c>
      <c r="J138" s="16">
        <v>10792</v>
      </c>
      <c r="K138" s="16">
        <v>12132</v>
      </c>
      <c r="L138" s="16">
        <v>12657</v>
      </c>
      <c r="M138" s="16">
        <v>13535</v>
      </c>
      <c r="N138" s="16">
        <v>13669</v>
      </c>
      <c r="O138" s="16">
        <v>13440</v>
      </c>
      <c r="P138" s="16">
        <v>8594</v>
      </c>
      <c r="Q138" s="16">
        <v>7175</v>
      </c>
    </row>
    <row r="139" spans="1:17" x14ac:dyDescent="0.3">
      <c r="B139" s="9" t="s">
        <v>25</v>
      </c>
      <c r="D139" s="3" t="s">
        <v>21</v>
      </c>
      <c r="E139" s="7">
        <f>SUM(F139:Q139)</f>
        <v>299517</v>
      </c>
      <c r="F139" s="16">
        <v>45065</v>
      </c>
      <c r="G139" s="16">
        <v>56901</v>
      </c>
      <c r="H139" s="16">
        <v>43755</v>
      </c>
      <c r="I139" s="16">
        <v>733</v>
      </c>
      <c r="J139" s="16">
        <v>4178</v>
      </c>
      <c r="K139" s="16">
        <v>13462</v>
      </c>
      <c r="L139" s="16">
        <v>29784</v>
      </c>
      <c r="M139" s="16">
        <v>35959</v>
      </c>
      <c r="N139" s="16">
        <v>34906</v>
      </c>
      <c r="O139" s="16">
        <v>30880</v>
      </c>
      <c r="P139" s="16">
        <v>2816</v>
      </c>
      <c r="Q139" s="16">
        <v>1078</v>
      </c>
    </row>
    <row r="140" spans="1:17" x14ac:dyDescent="0.3">
      <c r="D140" s="3" t="s">
        <v>26</v>
      </c>
      <c r="E140" s="7"/>
      <c r="F140" s="16">
        <v>3.9</v>
      </c>
      <c r="G140" s="16">
        <v>11.7</v>
      </c>
      <c r="H140" s="16">
        <v>-46.4</v>
      </c>
      <c r="I140" s="16">
        <v>-99.2</v>
      </c>
      <c r="J140" s="16">
        <v>-96.4</v>
      </c>
      <c r="K140" s="16">
        <v>-88.5</v>
      </c>
      <c r="L140" s="16">
        <v>-67.099999999999994</v>
      </c>
      <c r="M140" s="16">
        <v>-59</v>
      </c>
      <c r="N140" s="16">
        <v>-71.8</v>
      </c>
      <c r="O140" s="16">
        <v>-71.2</v>
      </c>
      <c r="P140" s="16">
        <v>-96.6</v>
      </c>
      <c r="Q140" s="16">
        <v>-97.7</v>
      </c>
    </row>
    <row r="141" spans="1:17" x14ac:dyDescent="0.3">
      <c r="B141" s="9" t="s">
        <v>25</v>
      </c>
      <c r="C141" s="9" t="s">
        <v>27</v>
      </c>
      <c r="D141" s="3" t="s">
        <v>21</v>
      </c>
      <c r="E141" s="7">
        <f>SUM(F141:Q141)</f>
        <v>274788</v>
      </c>
      <c r="F141" s="16">
        <v>39855</v>
      </c>
      <c r="G141" s="16">
        <v>50205</v>
      </c>
      <c r="H141" s="16">
        <v>38612</v>
      </c>
      <c r="I141" s="16">
        <v>452</v>
      </c>
      <c r="J141" s="16">
        <v>3770</v>
      </c>
      <c r="K141" s="16">
        <v>12939</v>
      </c>
      <c r="L141" s="16">
        <v>27688</v>
      </c>
      <c r="M141" s="16">
        <v>33763</v>
      </c>
      <c r="N141" s="16">
        <v>33972</v>
      </c>
      <c r="O141" s="16">
        <v>29969</v>
      </c>
      <c r="P141" s="16">
        <v>2588</v>
      </c>
      <c r="Q141" s="16">
        <v>975</v>
      </c>
    </row>
    <row r="142" spans="1:17" x14ac:dyDescent="0.3">
      <c r="C142" s="9" t="s">
        <v>28</v>
      </c>
      <c r="D142" s="3" t="s">
        <v>21</v>
      </c>
      <c r="E142" s="7">
        <f>SUM(F142:Q142)</f>
        <v>24729</v>
      </c>
      <c r="F142" s="16">
        <v>5210</v>
      </c>
      <c r="G142" s="16">
        <v>6696</v>
      </c>
      <c r="H142" s="16">
        <v>5143</v>
      </c>
      <c r="I142" s="16">
        <v>281</v>
      </c>
      <c r="J142" s="16">
        <v>408</v>
      </c>
      <c r="K142" s="16">
        <v>523</v>
      </c>
      <c r="L142" s="16">
        <v>2096</v>
      </c>
      <c r="M142" s="16">
        <v>2196</v>
      </c>
      <c r="N142" s="16">
        <v>934</v>
      </c>
      <c r="O142" s="16">
        <v>911</v>
      </c>
      <c r="P142" s="16">
        <v>228</v>
      </c>
      <c r="Q142" s="16">
        <v>103</v>
      </c>
    </row>
    <row r="143" spans="1:17" x14ac:dyDescent="0.3">
      <c r="C143" s="9" t="s">
        <v>27</v>
      </c>
      <c r="D143" s="3" t="s">
        <v>26</v>
      </c>
      <c r="E143" s="7"/>
      <c r="F143" s="16">
        <v>5</v>
      </c>
      <c r="G143" s="16">
        <v>10.3</v>
      </c>
      <c r="H143" s="16">
        <v>-46.7</v>
      </c>
      <c r="I143" s="16">
        <v>-99.4</v>
      </c>
      <c r="J143" s="16">
        <v>-96.4</v>
      </c>
      <c r="K143" s="16">
        <v>-87.9</v>
      </c>
      <c r="L143" s="16">
        <v>-65.7</v>
      </c>
      <c r="M143" s="16">
        <v>-57.7</v>
      </c>
      <c r="N143" s="16">
        <v>-71</v>
      </c>
      <c r="O143" s="16">
        <v>-69.7</v>
      </c>
      <c r="P143" s="16">
        <v>-96.5</v>
      </c>
      <c r="Q143" s="16">
        <v>-97.4</v>
      </c>
    </row>
    <row r="144" spans="1:17" x14ac:dyDescent="0.3">
      <c r="C144" s="9" t="s">
        <v>28</v>
      </c>
      <c r="D144" s="3" t="s">
        <v>26</v>
      </c>
      <c r="E144" s="7"/>
      <c r="F144" s="16">
        <v>-3.6</v>
      </c>
      <c r="G144" s="16">
        <v>23.8</v>
      </c>
      <c r="H144" s="16">
        <v>-44.2</v>
      </c>
      <c r="I144" s="16">
        <v>-97.2</v>
      </c>
      <c r="J144" s="16">
        <v>-95.9</v>
      </c>
      <c r="K144" s="16">
        <v>-94.8</v>
      </c>
      <c r="L144" s="16">
        <v>-78.8</v>
      </c>
      <c r="M144" s="16">
        <v>-72.7</v>
      </c>
      <c r="N144" s="16">
        <v>-86.3</v>
      </c>
      <c r="O144" s="16">
        <v>-89.3</v>
      </c>
      <c r="P144" s="16">
        <v>-97.3</v>
      </c>
      <c r="Q144" s="16">
        <v>-99</v>
      </c>
    </row>
    <row r="145" spans="1:17" x14ac:dyDescent="0.3">
      <c r="B145" s="9" t="s">
        <v>29</v>
      </c>
      <c r="D145" s="3" t="s">
        <v>21</v>
      </c>
      <c r="E145" s="7">
        <f>SUM(F145:Q145)</f>
        <v>693143</v>
      </c>
      <c r="F145" s="16">
        <v>90834</v>
      </c>
      <c r="G145" s="16">
        <v>116366</v>
      </c>
      <c r="H145" s="16">
        <v>96279</v>
      </c>
      <c r="I145" s="16">
        <v>2856</v>
      </c>
      <c r="J145" s="16">
        <v>10150</v>
      </c>
      <c r="K145" s="16">
        <v>29222</v>
      </c>
      <c r="L145" s="16">
        <v>85165</v>
      </c>
      <c r="M145" s="16">
        <v>87600</v>
      </c>
      <c r="N145" s="16">
        <v>73670</v>
      </c>
      <c r="O145" s="16">
        <v>82282</v>
      </c>
      <c r="P145" s="16">
        <v>11916</v>
      </c>
      <c r="Q145" s="16">
        <v>6803</v>
      </c>
    </row>
    <row r="146" spans="1:17" x14ac:dyDescent="0.3">
      <c r="D146" s="3" t="s">
        <v>26</v>
      </c>
      <c r="E146" s="7"/>
      <c r="F146" s="16">
        <v>1.4</v>
      </c>
      <c r="G146" s="16">
        <v>13.3</v>
      </c>
      <c r="H146" s="16">
        <v>-42</v>
      </c>
      <c r="I146" s="16">
        <v>-98.6</v>
      </c>
      <c r="J146" s="16">
        <v>-95.6</v>
      </c>
      <c r="K146" s="16">
        <v>-88.1</v>
      </c>
      <c r="L146" s="16">
        <v>-64.599999999999994</v>
      </c>
      <c r="M146" s="16">
        <v>-62.8</v>
      </c>
      <c r="N146" s="16">
        <v>-71.900000000000006</v>
      </c>
      <c r="O146" s="16">
        <v>-66.5</v>
      </c>
      <c r="P146" s="16">
        <v>-92.6</v>
      </c>
      <c r="Q146" s="16">
        <v>-92.9</v>
      </c>
    </row>
    <row r="147" spans="1:17" x14ac:dyDescent="0.3">
      <c r="B147" s="9" t="s">
        <v>29</v>
      </c>
      <c r="C147" s="9" t="s">
        <v>27</v>
      </c>
      <c r="D147" s="3" t="s">
        <v>21</v>
      </c>
      <c r="E147" s="7">
        <f>SUM(F147:Q147)</f>
        <v>628912</v>
      </c>
      <c r="F147" s="16">
        <v>80294</v>
      </c>
      <c r="G147" s="16">
        <v>101926</v>
      </c>
      <c r="H147" s="16">
        <v>85057</v>
      </c>
      <c r="I147" s="16">
        <v>1585</v>
      </c>
      <c r="J147" s="16">
        <v>8415</v>
      </c>
      <c r="K147" s="16">
        <v>27143</v>
      </c>
      <c r="L147" s="16">
        <v>77441</v>
      </c>
      <c r="M147" s="16">
        <v>80193</v>
      </c>
      <c r="N147" s="16">
        <v>71244</v>
      </c>
      <c r="O147" s="16">
        <v>79651</v>
      </c>
      <c r="P147" s="16">
        <v>10384</v>
      </c>
      <c r="Q147" s="16">
        <v>5579</v>
      </c>
    </row>
    <row r="148" spans="1:17" x14ac:dyDescent="0.3">
      <c r="C148" s="9" t="s">
        <v>28</v>
      </c>
      <c r="D148" s="3" t="s">
        <v>21</v>
      </c>
      <c r="E148" s="7">
        <f>SUM(F148:Q148)</f>
        <v>64231</v>
      </c>
      <c r="F148" s="16">
        <v>10540</v>
      </c>
      <c r="G148" s="16">
        <v>14440</v>
      </c>
      <c r="H148" s="16">
        <v>11222</v>
      </c>
      <c r="I148" s="16">
        <v>1271</v>
      </c>
      <c r="J148" s="16">
        <v>1735</v>
      </c>
      <c r="K148" s="16">
        <v>2079</v>
      </c>
      <c r="L148" s="16">
        <v>7724</v>
      </c>
      <c r="M148" s="16">
        <v>7407</v>
      </c>
      <c r="N148" s="16">
        <v>2426</v>
      </c>
      <c r="O148" s="16">
        <v>2631</v>
      </c>
      <c r="P148" s="16">
        <v>1532</v>
      </c>
      <c r="Q148" s="16">
        <v>1224</v>
      </c>
    </row>
    <row r="149" spans="1:17" x14ac:dyDescent="0.3">
      <c r="C149" s="9" t="s">
        <v>27</v>
      </c>
      <c r="D149" s="3" t="s">
        <v>26</v>
      </c>
      <c r="E149" s="7"/>
      <c r="F149" s="16">
        <v>3.3</v>
      </c>
      <c r="G149" s="16">
        <v>12.6</v>
      </c>
      <c r="H149" s="16">
        <v>-41.4</v>
      </c>
      <c r="I149" s="16">
        <v>-99.1</v>
      </c>
      <c r="J149" s="16">
        <v>-96</v>
      </c>
      <c r="K149" s="16">
        <v>-87.8</v>
      </c>
      <c r="L149" s="16">
        <v>-63</v>
      </c>
      <c r="M149" s="16">
        <v>-62.3</v>
      </c>
      <c r="N149" s="16">
        <v>-71.3</v>
      </c>
      <c r="O149" s="16">
        <v>-64.900000000000006</v>
      </c>
      <c r="P149" s="16">
        <v>-92.8</v>
      </c>
      <c r="Q149" s="16">
        <v>-92.7</v>
      </c>
    </row>
    <row r="150" spans="1:17" x14ac:dyDescent="0.3">
      <c r="C150" s="9" t="s">
        <v>28</v>
      </c>
      <c r="D150" s="3" t="s">
        <v>26</v>
      </c>
      <c r="E150" s="7"/>
      <c r="F150" s="16">
        <v>-11.5</v>
      </c>
      <c r="G150" s="16">
        <v>18.7</v>
      </c>
      <c r="H150" s="16">
        <v>-45.9</v>
      </c>
      <c r="I150" s="16">
        <v>-94.3</v>
      </c>
      <c r="J150" s="16">
        <v>-91</v>
      </c>
      <c r="K150" s="16">
        <v>-91.2</v>
      </c>
      <c r="L150" s="16">
        <v>-75</v>
      </c>
      <c r="M150" s="16">
        <v>-66.900000000000006</v>
      </c>
      <c r="N150" s="16">
        <v>-83</v>
      </c>
      <c r="O150" s="16">
        <v>-85.9</v>
      </c>
      <c r="P150" s="16">
        <v>-90.6</v>
      </c>
      <c r="Q150" s="16">
        <v>-94</v>
      </c>
    </row>
    <row r="151" spans="1:17" x14ac:dyDescent="0.3">
      <c r="B151" s="9" t="s">
        <v>30</v>
      </c>
      <c r="D151" s="3" t="s">
        <v>21</v>
      </c>
      <c r="E151" s="7"/>
      <c r="F151" s="16">
        <v>2</v>
      </c>
      <c r="G151" s="16">
        <v>2</v>
      </c>
      <c r="H151" s="16">
        <v>2.2000000000000002</v>
      </c>
      <c r="I151" s="16">
        <v>3.9</v>
      </c>
      <c r="J151" s="16">
        <v>2.4</v>
      </c>
      <c r="K151" s="16">
        <v>2.2000000000000002</v>
      </c>
      <c r="L151" s="16">
        <v>2.9</v>
      </c>
      <c r="M151" s="16">
        <v>2.4</v>
      </c>
      <c r="N151" s="16">
        <v>2.1</v>
      </c>
      <c r="O151" s="16">
        <v>2.7</v>
      </c>
      <c r="P151" s="16">
        <v>4.2</v>
      </c>
      <c r="Q151" s="16">
        <v>6.3</v>
      </c>
    </row>
    <row r="152" spans="1:17" x14ac:dyDescent="0.3">
      <c r="B152" s="9" t="s">
        <v>31</v>
      </c>
      <c r="D152" s="3" t="s">
        <v>32</v>
      </c>
      <c r="E152" s="7"/>
      <c r="F152" s="16">
        <v>17.7</v>
      </c>
      <c r="G152" s="16">
        <v>23.6</v>
      </c>
      <c r="H152" s="16">
        <v>29.6</v>
      </c>
      <c r="I152" s="16">
        <v>2.9</v>
      </c>
      <c r="J152" s="16">
        <v>6</v>
      </c>
      <c r="K152" s="16">
        <v>8.9</v>
      </c>
      <c r="L152" s="16">
        <v>21.9</v>
      </c>
      <c r="M152" s="16">
        <v>21</v>
      </c>
      <c r="N152" s="16">
        <v>18.100000000000001</v>
      </c>
      <c r="O152" s="16">
        <v>20.2</v>
      </c>
      <c r="P152" s="16">
        <v>5.6</v>
      </c>
      <c r="Q152" s="16">
        <v>3.5</v>
      </c>
    </row>
    <row r="153" spans="1:17" x14ac:dyDescent="0.3">
      <c r="A153" s="9" t="s">
        <v>41</v>
      </c>
      <c r="B153" s="9" t="s">
        <v>20</v>
      </c>
      <c r="D153" s="3" t="s">
        <v>21</v>
      </c>
      <c r="E153" s="7"/>
      <c r="F153" s="16">
        <v>109</v>
      </c>
      <c r="G153" s="16">
        <v>109</v>
      </c>
      <c r="H153" s="16">
        <v>108</v>
      </c>
      <c r="I153" s="16">
        <v>109</v>
      </c>
      <c r="J153" s="16">
        <v>108</v>
      </c>
      <c r="K153" s="16">
        <v>108</v>
      </c>
      <c r="L153" s="16">
        <v>108</v>
      </c>
      <c r="M153" s="16">
        <v>108</v>
      </c>
      <c r="N153" s="16">
        <v>108</v>
      </c>
      <c r="O153" s="16">
        <v>108</v>
      </c>
      <c r="P153" s="16">
        <v>109</v>
      </c>
      <c r="Q153" s="16">
        <v>108</v>
      </c>
    </row>
    <row r="154" spans="1:17" x14ac:dyDescent="0.3">
      <c r="B154" s="9" t="s">
        <v>22</v>
      </c>
      <c r="D154" s="3" t="s">
        <v>21</v>
      </c>
      <c r="E154" s="7"/>
      <c r="F154" s="16">
        <v>109</v>
      </c>
      <c r="G154" s="16">
        <v>109</v>
      </c>
      <c r="H154" s="16">
        <v>108</v>
      </c>
      <c r="I154" s="16">
        <v>99</v>
      </c>
      <c r="J154" s="16">
        <v>105</v>
      </c>
      <c r="K154" s="16">
        <v>108</v>
      </c>
      <c r="L154" s="16">
        <v>108</v>
      </c>
      <c r="M154" s="16">
        <v>108</v>
      </c>
      <c r="N154" s="16">
        <v>108</v>
      </c>
      <c r="O154" s="16">
        <v>108</v>
      </c>
      <c r="P154" s="16">
        <v>108</v>
      </c>
      <c r="Q154" s="16">
        <v>99</v>
      </c>
    </row>
    <row r="155" spans="1:17" x14ac:dyDescent="0.3">
      <c r="B155" s="9" t="s">
        <v>23</v>
      </c>
      <c r="D155" s="3" t="s">
        <v>21</v>
      </c>
      <c r="E155" s="7"/>
      <c r="F155" s="16">
        <v>19256</v>
      </c>
      <c r="G155" s="16">
        <v>19377</v>
      </c>
      <c r="H155" s="16">
        <v>19058</v>
      </c>
      <c r="I155" s="16">
        <v>19351</v>
      </c>
      <c r="J155" s="16">
        <v>19003</v>
      </c>
      <c r="K155" s="16">
        <v>19023</v>
      </c>
      <c r="L155" s="16">
        <v>19055</v>
      </c>
      <c r="M155" s="16">
        <v>19061</v>
      </c>
      <c r="N155" s="16">
        <v>18990</v>
      </c>
      <c r="O155" s="16">
        <v>18954</v>
      </c>
      <c r="P155" s="16">
        <v>18974</v>
      </c>
      <c r="Q155" s="16">
        <v>18898</v>
      </c>
    </row>
    <row r="156" spans="1:17" x14ac:dyDescent="0.3">
      <c r="B156" s="9" t="s">
        <v>24</v>
      </c>
      <c r="D156" s="3" t="s">
        <v>21</v>
      </c>
      <c r="E156" s="7"/>
      <c r="F156" s="16">
        <v>18959</v>
      </c>
      <c r="G156" s="16">
        <v>19122</v>
      </c>
      <c r="H156" s="16">
        <v>18701</v>
      </c>
      <c r="I156" s="16">
        <v>17796</v>
      </c>
      <c r="J156" s="16">
        <v>18325</v>
      </c>
      <c r="K156" s="16">
        <v>18693</v>
      </c>
      <c r="L156" s="16">
        <v>18708</v>
      </c>
      <c r="M156" s="16">
        <v>18708</v>
      </c>
      <c r="N156" s="16">
        <v>18564</v>
      </c>
      <c r="O156" s="16">
        <v>18590</v>
      </c>
      <c r="P156" s="16">
        <v>18523</v>
      </c>
      <c r="Q156" s="16">
        <v>17206</v>
      </c>
    </row>
    <row r="157" spans="1:17" x14ac:dyDescent="0.3">
      <c r="B157" s="9" t="s">
        <v>25</v>
      </c>
      <c r="D157" s="3" t="s">
        <v>21</v>
      </c>
      <c r="E157" s="7">
        <f>SUM(F157:Q157)</f>
        <v>190107</v>
      </c>
      <c r="F157" s="16">
        <v>20777</v>
      </c>
      <c r="G157" s="16">
        <v>18955</v>
      </c>
      <c r="H157" s="16">
        <v>16342</v>
      </c>
      <c r="I157" s="16">
        <v>9312</v>
      </c>
      <c r="J157" s="16">
        <v>11759</v>
      </c>
      <c r="K157" s="16">
        <v>15744</v>
      </c>
      <c r="L157" s="16">
        <v>17684</v>
      </c>
      <c r="M157" s="16">
        <v>16858</v>
      </c>
      <c r="N157" s="16">
        <v>18170</v>
      </c>
      <c r="O157" s="16">
        <v>18140</v>
      </c>
      <c r="P157" s="16">
        <v>15169</v>
      </c>
      <c r="Q157" s="16">
        <v>11197</v>
      </c>
    </row>
    <row r="158" spans="1:17" x14ac:dyDescent="0.3">
      <c r="D158" s="3" t="s">
        <v>26</v>
      </c>
      <c r="E158" s="7"/>
      <c r="F158" s="16">
        <v>-4.9000000000000004</v>
      </c>
      <c r="G158" s="16">
        <v>-1.9</v>
      </c>
      <c r="H158" s="16">
        <v>-19.8</v>
      </c>
      <c r="I158" s="16">
        <v>-56.8</v>
      </c>
      <c r="J158" s="16">
        <v>-45.7</v>
      </c>
      <c r="K158" s="16">
        <v>-19</v>
      </c>
      <c r="L158" s="16">
        <v>-20.7</v>
      </c>
      <c r="M158" s="16">
        <v>-17.399999999999999</v>
      </c>
      <c r="N158" s="16">
        <v>-8.9</v>
      </c>
      <c r="O158" s="16">
        <v>-19.7</v>
      </c>
      <c r="P158" s="16">
        <v>-22.2</v>
      </c>
      <c r="Q158" s="16">
        <v>-28.4</v>
      </c>
    </row>
    <row r="159" spans="1:17" x14ac:dyDescent="0.3">
      <c r="B159" s="9" t="s">
        <v>25</v>
      </c>
      <c r="C159" s="9" t="s">
        <v>27</v>
      </c>
      <c r="D159" s="3" t="s">
        <v>21</v>
      </c>
      <c r="E159" s="7">
        <f>SUM(F159:Q159)</f>
        <v>189837</v>
      </c>
      <c r="F159" s="16">
        <v>20742</v>
      </c>
      <c r="G159" s="16">
        <v>18915</v>
      </c>
      <c r="H159" s="16">
        <v>16313</v>
      </c>
      <c r="I159" s="16">
        <v>9300</v>
      </c>
      <c r="J159" s="16">
        <v>11747</v>
      </c>
      <c r="K159" s="16">
        <v>15718</v>
      </c>
      <c r="L159" s="16">
        <v>17658</v>
      </c>
      <c r="M159" s="16">
        <v>16839</v>
      </c>
      <c r="N159" s="16">
        <v>18148</v>
      </c>
      <c r="O159" s="16">
        <v>18119</v>
      </c>
      <c r="P159" s="16">
        <v>15157</v>
      </c>
      <c r="Q159" s="16">
        <v>11181</v>
      </c>
    </row>
    <row r="160" spans="1:17" x14ac:dyDescent="0.3">
      <c r="C160" s="9" t="s">
        <v>28</v>
      </c>
      <c r="D160" s="3" t="s">
        <v>21</v>
      </c>
      <c r="E160" s="7">
        <f>SUM(F160:Q160)</f>
        <v>270</v>
      </c>
      <c r="F160" s="16">
        <v>35</v>
      </c>
      <c r="G160" s="16">
        <v>40</v>
      </c>
      <c r="H160" s="16">
        <v>29</v>
      </c>
      <c r="I160" s="16">
        <v>12</v>
      </c>
      <c r="J160" s="16">
        <v>12</v>
      </c>
      <c r="K160" s="16">
        <v>26</v>
      </c>
      <c r="L160" s="16">
        <v>26</v>
      </c>
      <c r="M160" s="16">
        <v>19</v>
      </c>
      <c r="N160" s="16">
        <v>22</v>
      </c>
      <c r="O160" s="16">
        <v>21</v>
      </c>
      <c r="P160" s="16">
        <v>12</v>
      </c>
      <c r="Q160" s="16">
        <v>16</v>
      </c>
    </row>
    <row r="161" spans="1:17" x14ac:dyDescent="0.3">
      <c r="C161" s="9" t="s">
        <v>27</v>
      </c>
      <c r="D161" s="3" t="s">
        <v>26</v>
      </c>
      <c r="E161" s="7"/>
      <c r="F161" s="16">
        <v>-4.9000000000000004</v>
      </c>
      <c r="G161" s="16">
        <v>-1.8</v>
      </c>
      <c r="H161" s="16">
        <v>-19.7</v>
      </c>
      <c r="I161" s="16">
        <v>-56.7</v>
      </c>
      <c r="J161" s="16">
        <v>-45.5</v>
      </c>
      <c r="K161" s="16">
        <v>-18.899999999999999</v>
      </c>
      <c r="L161" s="16">
        <v>-20.6</v>
      </c>
      <c r="M161" s="16">
        <v>-17.399999999999999</v>
      </c>
      <c r="N161" s="16">
        <v>-8.9</v>
      </c>
      <c r="O161" s="16">
        <v>-19.7</v>
      </c>
      <c r="P161" s="16">
        <v>-22.1</v>
      </c>
      <c r="Q161" s="16">
        <v>-28.4</v>
      </c>
    </row>
    <row r="162" spans="1:17" x14ac:dyDescent="0.3">
      <c r="C162" s="9" t="s">
        <v>28</v>
      </c>
      <c r="D162" s="3" t="s">
        <v>26</v>
      </c>
      <c r="E162" s="7"/>
      <c r="F162" s="16">
        <v>-25.5</v>
      </c>
      <c r="G162" s="16">
        <v>-29.8</v>
      </c>
      <c r="H162" s="16">
        <v>-47.3</v>
      </c>
      <c r="I162" s="16">
        <v>-83.6</v>
      </c>
      <c r="J162" s="16">
        <v>-86</v>
      </c>
      <c r="K162" s="16">
        <v>-54.4</v>
      </c>
      <c r="L162" s="16">
        <v>-66.7</v>
      </c>
      <c r="M162" s="16">
        <v>-47.2</v>
      </c>
      <c r="N162" s="16">
        <v>-24.1</v>
      </c>
      <c r="O162" s="16">
        <v>-40</v>
      </c>
      <c r="P162" s="16">
        <v>-58.6</v>
      </c>
      <c r="Q162" s="16">
        <v>-50</v>
      </c>
    </row>
    <row r="163" spans="1:17" x14ac:dyDescent="0.3">
      <c r="B163" s="9" t="s">
        <v>29</v>
      </c>
      <c r="D163" s="3" t="s">
        <v>21</v>
      </c>
      <c r="E163" s="7">
        <f>SUM(F163:Q163)</f>
        <v>5018623</v>
      </c>
      <c r="F163" s="16">
        <v>468714</v>
      </c>
      <c r="G163" s="16">
        <v>491112</v>
      </c>
      <c r="H163" s="16">
        <v>464020</v>
      </c>
      <c r="I163" s="16">
        <v>275913</v>
      </c>
      <c r="J163" s="16">
        <v>307332</v>
      </c>
      <c r="K163" s="16">
        <v>394775</v>
      </c>
      <c r="L163" s="16">
        <v>454875</v>
      </c>
      <c r="M163" s="16">
        <v>453499</v>
      </c>
      <c r="N163" s="16">
        <v>460943</v>
      </c>
      <c r="O163" s="16">
        <v>484548</v>
      </c>
      <c r="P163" s="16">
        <v>408865</v>
      </c>
      <c r="Q163" s="16">
        <v>354027</v>
      </c>
    </row>
    <row r="164" spans="1:17" x14ac:dyDescent="0.3">
      <c r="D164" s="3" t="s">
        <v>26</v>
      </c>
      <c r="E164" s="7"/>
      <c r="F164" s="16">
        <v>-1.6</v>
      </c>
      <c r="G164" s="16">
        <v>1</v>
      </c>
      <c r="H164" s="16">
        <v>-13.8</v>
      </c>
      <c r="I164" s="16">
        <v>-47.3</v>
      </c>
      <c r="J164" s="16">
        <v>-43.2</v>
      </c>
      <c r="K164" s="16">
        <v>-22.6</v>
      </c>
      <c r="L164" s="16">
        <v>-15.8</v>
      </c>
      <c r="M164" s="16">
        <v>-13.4</v>
      </c>
      <c r="N164" s="16">
        <v>-10.1</v>
      </c>
      <c r="O164" s="16">
        <v>-10.7</v>
      </c>
      <c r="P164" s="16">
        <v>-19.8</v>
      </c>
      <c r="Q164" s="16">
        <v>-22.4</v>
      </c>
    </row>
    <row r="165" spans="1:17" x14ac:dyDescent="0.3">
      <c r="B165" s="9" t="s">
        <v>29</v>
      </c>
      <c r="C165" s="9" t="s">
        <v>27</v>
      </c>
      <c r="D165" s="3" t="s">
        <v>21</v>
      </c>
      <c r="E165" s="7">
        <f>SUM(F165:Q165)</f>
        <v>5008398</v>
      </c>
      <c r="F165" s="16">
        <v>467350</v>
      </c>
      <c r="G165" s="16">
        <v>489861</v>
      </c>
      <c r="H165" s="16">
        <v>462941</v>
      </c>
      <c r="I165" s="16">
        <v>275320</v>
      </c>
      <c r="J165" s="16">
        <v>306616</v>
      </c>
      <c r="K165" s="16">
        <v>393838</v>
      </c>
      <c r="L165" s="16">
        <v>454022</v>
      </c>
      <c r="M165" s="16">
        <v>452688</v>
      </c>
      <c r="N165" s="16">
        <v>460270</v>
      </c>
      <c r="O165" s="16">
        <v>483789</v>
      </c>
      <c r="P165" s="16">
        <v>408297</v>
      </c>
      <c r="Q165" s="16">
        <v>353406</v>
      </c>
    </row>
    <row r="166" spans="1:17" x14ac:dyDescent="0.3">
      <c r="C166" s="9" t="s">
        <v>28</v>
      </c>
      <c r="D166" s="3" t="s">
        <v>21</v>
      </c>
      <c r="E166" s="7">
        <f>SUM(F166:Q166)</f>
        <v>10225</v>
      </c>
      <c r="F166" s="16">
        <v>1364</v>
      </c>
      <c r="G166" s="16">
        <v>1251</v>
      </c>
      <c r="H166" s="16">
        <v>1079</v>
      </c>
      <c r="I166" s="16">
        <v>593</v>
      </c>
      <c r="J166" s="16">
        <v>716</v>
      </c>
      <c r="K166" s="16">
        <v>937</v>
      </c>
      <c r="L166" s="16">
        <v>853</v>
      </c>
      <c r="M166" s="16">
        <v>811</v>
      </c>
      <c r="N166" s="16">
        <v>673</v>
      </c>
      <c r="O166" s="16">
        <v>759</v>
      </c>
      <c r="P166" s="16">
        <v>568</v>
      </c>
      <c r="Q166" s="16">
        <v>621</v>
      </c>
    </row>
    <row r="167" spans="1:17" x14ac:dyDescent="0.3">
      <c r="C167" s="9" t="s">
        <v>27</v>
      </c>
      <c r="D167" s="3" t="s">
        <v>26</v>
      </c>
      <c r="E167" s="7"/>
      <c r="F167" s="16">
        <v>-1.5</v>
      </c>
      <c r="G167" s="16">
        <v>1.1000000000000001</v>
      </c>
      <c r="H167" s="16">
        <v>-13.8</v>
      </c>
      <c r="I167" s="16">
        <v>-47.2</v>
      </c>
      <c r="J167" s="16">
        <v>-43.2</v>
      </c>
      <c r="K167" s="16">
        <v>-22.6</v>
      </c>
      <c r="L167" s="16">
        <v>-15.7</v>
      </c>
      <c r="M167" s="16">
        <v>-13.3</v>
      </c>
      <c r="N167" s="16">
        <v>-10</v>
      </c>
      <c r="O167" s="16">
        <v>-10.6</v>
      </c>
      <c r="P167" s="16">
        <v>-19.7</v>
      </c>
      <c r="Q167" s="16">
        <v>-22.3</v>
      </c>
    </row>
    <row r="168" spans="1:17" x14ac:dyDescent="0.3">
      <c r="C168" s="9" t="s">
        <v>28</v>
      </c>
      <c r="D168" s="3" t="s">
        <v>26</v>
      </c>
      <c r="E168" s="7"/>
      <c r="F168" s="16">
        <v>-15.9</v>
      </c>
      <c r="G168" s="16">
        <v>-14.7</v>
      </c>
      <c r="H168" s="16">
        <v>-25.4</v>
      </c>
      <c r="I168" s="16">
        <v>-58.5</v>
      </c>
      <c r="J168" s="16">
        <v>-47.8</v>
      </c>
      <c r="K168" s="16">
        <v>-29.5</v>
      </c>
      <c r="L168" s="16">
        <v>-49.3</v>
      </c>
      <c r="M168" s="16">
        <v>-49.8</v>
      </c>
      <c r="N168" s="16">
        <v>-49.4</v>
      </c>
      <c r="O168" s="16">
        <v>-42.4</v>
      </c>
      <c r="P168" s="16">
        <v>-50</v>
      </c>
      <c r="Q168" s="16">
        <v>-45.5</v>
      </c>
    </row>
    <row r="169" spans="1:17" x14ac:dyDescent="0.3">
      <c r="B169" s="9" t="s">
        <v>30</v>
      </c>
      <c r="D169" s="3" t="s">
        <v>21</v>
      </c>
      <c r="E169" s="7"/>
      <c r="F169" s="16">
        <v>22.6</v>
      </c>
      <c r="G169" s="16">
        <v>25.9</v>
      </c>
      <c r="H169" s="16">
        <v>28.4</v>
      </c>
      <c r="I169" s="16">
        <v>29.6</v>
      </c>
      <c r="J169" s="16">
        <v>26.1</v>
      </c>
      <c r="K169" s="16">
        <v>25.1</v>
      </c>
      <c r="L169" s="16">
        <v>25.7</v>
      </c>
      <c r="M169" s="16">
        <v>26.9</v>
      </c>
      <c r="N169" s="16">
        <v>25.4</v>
      </c>
      <c r="O169" s="16">
        <v>26.7</v>
      </c>
      <c r="P169" s="16">
        <v>27</v>
      </c>
      <c r="Q169" s="16">
        <v>31.6</v>
      </c>
    </row>
    <row r="170" spans="1:17" x14ac:dyDescent="0.3">
      <c r="B170" s="9" t="s">
        <v>31</v>
      </c>
      <c r="D170" s="3" t="s">
        <v>32</v>
      </c>
      <c r="E170" s="7"/>
      <c r="F170" s="16">
        <v>79.900000000000006</v>
      </c>
      <c r="G170" s="16">
        <v>88.6</v>
      </c>
      <c r="H170" s="16">
        <v>84.2</v>
      </c>
      <c r="I170" s="16">
        <v>52.6</v>
      </c>
      <c r="J170" s="16">
        <v>55</v>
      </c>
      <c r="K170" s="16">
        <v>70.900000000000006</v>
      </c>
      <c r="L170" s="16">
        <v>78.400000000000006</v>
      </c>
      <c r="M170" s="16">
        <v>78.2</v>
      </c>
      <c r="N170" s="16">
        <v>82.8</v>
      </c>
      <c r="O170" s="16">
        <v>84.1</v>
      </c>
      <c r="P170" s="16">
        <v>80.5</v>
      </c>
      <c r="Q170" s="16">
        <v>66.599999999999994</v>
      </c>
    </row>
    <row r="171" spans="1:17" x14ac:dyDescent="0.3">
      <c r="A171" s="9" t="s">
        <v>42</v>
      </c>
      <c r="B171" s="9" t="s">
        <v>20</v>
      </c>
      <c r="D171" s="3" t="s">
        <v>21</v>
      </c>
      <c r="E171" s="7"/>
      <c r="F171" s="16">
        <v>323</v>
      </c>
      <c r="G171" s="16">
        <v>323</v>
      </c>
      <c r="H171" s="16">
        <v>323</v>
      </c>
      <c r="I171" s="16">
        <v>320</v>
      </c>
      <c r="J171" s="16">
        <v>321</v>
      </c>
      <c r="K171" s="16">
        <v>320</v>
      </c>
      <c r="L171" s="16">
        <v>321</v>
      </c>
      <c r="M171" s="16">
        <v>322</v>
      </c>
      <c r="N171" s="16">
        <v>321</v>
      </c>
      <c r="O171" s="16">
        <v>321</v>
      </c>
      <c r="P171" s="16">
        <v>321</v>
      </c>
      <c r="Q171" s="16">
        <v>321</v>
      </c>
    </row>
    <row r="172" spans="1:17" x14ac:dyDescent="0.3">
      <c r="B172" s="9" t="s">
        <v>22</v>
      </c>
      <c r="D172" s="3" t="s">
        <v>21</v>
      </c>
      <c r="E172" s="7"/>
      <c r="F172" s="16">
        <v>254</v>
      </c>
      <c r="G172" s="16">
        <v>246</v>
      </c>
      <c r="H172" s="16">
        <v>243</v>
      </c>
      <c r="I172" s="16">
        <v>147</v>
      </c>
      <c r="J172" s="16">
        <v>288</v>
      </c>
      <c r="K172" s="16">
        <v>306</v>
      </c>
      <c r="L172" s="16">
        <v>311</v>
      </c>
      <c r="M172" s="16">
        <v>311</v>
      </c>
      <c r="N172" s="16">
        <v>308</v>
      </c>
      <c r="O172" s="16">
        <v>288</v>
      </c>
      <c r="P172" s="16">
        <v>191</v>
      </c>
      <c r="Q172" s="16">
        <v>181</v>
      </c>
    </row>
    <row r="173" spans="1:17" x14ac:dyDescent="0.3">
      <c r="B173" s="9" t="s">
        <v>23</v>
      </c>
      <c r="D173" s="3" t="s">
        <v>21</v>
      </c>
      <c r="E173" s="7"/>
      <c r="F173" s="16" t="s">
        <v>43</v>
      </c>
      <c r="G173" s="16" t="s">
        <v>43</v>
      </c>
      <c r="H173" s="16" t="s">
        <v>43</v>
      </c>
      <c r="I173" s="16" t="s">
        <v>43</v>
      </c>
      <c r="J173" s="16" t="s">
        <v>43</v>
      </c>
      <c r="K173" s="16" t="s">
        <v>43</v>
      </c>
      <c r="L173" s="16" t="s">
        <v>43</v>
      </c>
      <c r="M173" s="16" t="s">
        <v>43</v>
      </c>
      <c r="N173" s="16" t="s">
        <v>43</v>
      </c>
      <c r="O173" s="16" t="s">
        <v>43</v>
      </c>
      <c r="P173" s="16" t="s">
        <v>43</v>
      </c>
      <c r="Q173" s="16" t="s">
        <v>43</v>
      </c>
    </row>
    <row r="174" spans="1:17" x14ac:dyDescent="0.3">
      <c r="B174" s="9" t="s">
        <v>24</v>
      </c>
      <c r="D174" s="3" t="s">
        <v>21</v>
      </c>
      <c r="E174" s="7"/>
      <c r="F174" s="16" t="s">
        <v>43</v>
      </c>
      <c r="G174" s="16" t="s">
        <v>43</v>
      </c>
      <c r="H174" s="16" t="s">
        <v>43</v>
      </c>
      <c r="I174" s="16" t="s">
        <v>43</v>
      </c>
      <c r="J174" s="16" t="s">
        <v>43</v>
      </c>
      <c r="K174" s="16" t="s">
        <v>43</v>
      </c>
      <c r="L174" s="16" t="s">
        <v>43</v>
      </c>
      <c r="M174" s="16" t="s">
        <v>43</v>
      </c>
      <c r="N174" s="16" t="s">
        <v>43</v>
      </c>
      <c r="O174" s="16" t="s">
        <v>43</v>
      </c>
      <c r="P174" s="16" t="s">
        <v>43</v>
      </c>
      <c r="Q174" s="16" t="s">
        <v>43</v>
      </c>
    </row>
    <row r="175" spans="1:17" x14ac:dyDescent="0.3">
      <c r="B175" s="9" t="s">
        <v>25</v>
      </c>
      <c r="D175" s="3" t="s">
        <v>21</v>
      </c>
      <c r="E175" s="7">
        <f>SUM(F175:Q175)</f>
        <v>635984</v>
      </c>
      <c r="F175" s="16">
        <v>14543</v>
      </c>
      <c r="G175" s="16">
        <v>15931</v>
      </c>
      <c r="H175" s="16">
        <v>8836</v>
      </c>
      <c r="I175" s="16">
        <v>1236</v>
      </c>
      <c r="J175" s="16">
        <v>60859</v>
      </c>
      <c r="K175" s="16">
        <v>99779</v>
      </c>
      <c r="L175" s="16">
        <v>139047</v>
      </c>
      <c r="M175" s="16">
        <v>138375</v>
      </c>
      <c r="N175" s="16">
        <v>96772</v>
      </c>
      <c r="O175" s="16">
        <v>57445</v>
      </c>
      <c r="P175" s="16">
        <v>2405</v>
      </c>
      <c r="Q175" s="16">
        <v>756</v>
      </c>
    </row>
    <row r="176" spans="1:17" x14ac:dyDescent="0.3">
      <c r="D176" s="3" t="s">
        <v>26</v>
      </c>
      <c r="E176" s="7"/>
      <c r="F176" s="16">
        <v>26.7</v>
      </c>
      <c r="G176" s="16">
        <v>2.2999999999999998</v>
      </c>
      <c r="H176" s="16">
        <v>-66.5</v>
      </c>
      <c r="I176" s="16">
        <v>-98.3</v>
      </c>
      <c r="J176" s="16">
        <v>-28</v>
      </c>
      <c r="K176" s="16">
        <v>-26.7</v>
      </c>
      <c r="L176" s="16">
        <v>5.3</v>
      </c>
      <c r="M176" s="16">
        <v>-3.2</v>
      </c>
      <c r="N176" s="16">
        <v>28.1</v>
      </c>
      <c r="O176" s="16">
        <v>8.8000000000000007</v>
      </c>
      <c r="P176" s="16">
        <v>-88.5</v>
      </c>
      <c r="Q176" s="16">
        <v>-96.4</v>
      </c>
    </row>
    <row r="177" spans="1:17" x14ac:dyDescent="0.3">
      <c r="B177" s="9" t="s">
        <v>25</v>
      </c>
      <c r="C177" s="9" t="s">
        <v>27</v>
      </c>
      <c r="D177" s="3" t="s">
        <v>21</v>
      </c>
      <c r="E177" s="7">
        <f>SUM(F177:Q177)</f>
        <v>571600</v>
      </c>
      <c r="F177" s="16">
        <v>12730</v>
      </c>
      <c r="G177" s="16">
        <v>13920</v>
      </c>
      <c r="H177" s="16">
        <v>7590</v>
      </c>
      <c r="I177" s="16">
        <v>1228</v>
      </c>
      <c r="J177" s="16">
        <v>60041</v>
      </c>
      <c r="K177" s="16">
        <v>93441</v>
      </c>
      <c r="L177" s="16">
        <v>120870</v>
      </c>
      <c r="M177" s="16">
        <v>118846</v>
      </c>
      <c r="N177" s="16">
        <v>84663</v>
      </c>
      <c r="O177" s="16">
        <v>55323</v>
      </c>
      <c r="P177" s="16">
        <v>2215</v>
      </c>
      <c r="Q177" s="16">
        <v>733</v>
      </c>
    </row>
    <row r="178" spans="1:17" x14ac:dyDescent="0.3">
      <c r="C178" s="9" t="s">
        <v>28</v>
      </c>
      <c r="D178" s="3" t="s">
        <v>21</v>
      </c>
      <c r="E178" s="7">
        <f>SUM(F178:Q178)</f>
        <v>64384</v>
      </c>
      <c r="F178" s="16">
        <v>1813</v>
      </c>
      <c r="G178" s="16">
        <v>2011</v>
      </c>
      <c r="H178" s="16">
        <v>1246</v>
      </c>
      <c r="I178" s="16">
        <v>8</v>
      </c>
      <c r="J178" s="16">
        <v>818</v>
      </c>
      <c r="K178" s="16">
        <v>6338</v>
      </c>
      <c r="L178" s="16">
        <v>18177</v>
      </c>
      <c r="M178" s="16">
        <v>19529</v>
      </c>
      <c r="N178" s="16">
        <v>12109</v>
      </c>
      <c r="O178" s="16">
        <v>2122</v>
      </c>
      <c r="P178" s="16">
        <v>190</v>
      </c>
      <c r="Q178" s="16">
        <v>23</v>
      </c>
    </row>
    <row r="179" spans="1:17" x14ac:dyDescent="0.3">
      <c r="C179" s="9" t="s">
        <v>27</v>
      </c>
      <c r="D179" s="3" t="s">
        <v>26</v>
      </c>
      <c r="E179" s="7"/>
      <c r="F179" s="16">
        <v>25</v>
      </c>
      <c r="G179" s="16">
        <v>4.5</v>
      </c>
      <c r="H179" s="16">
        <v>-67.8</v>
      </c>
      <c r="I179" s="16">
        <v>-98</v>
      </c>
      <c r="J179" s="16">
        <v>-17.7</v>
      </c>
      <c r="K179" s="16">
        <v>-21.1</v>
      </c>
      <c r="L179" s="16">
        <v>14.3</v>
      </c>
      <c r="M179" s="16">
        <v>1.7</v>
      </c>
      <c r="N179" s="16">
        <v>33.5</v>
      </c>
      <c r="O179" s="16">
        <v>19.600000000000001</v>
      </c>
      <c r="P179" s="16">
        <v>-87.9</v>
      </c>
      <c r="Q179" s="16">
        <v>-95.9</v>
      </c>
    </row>
    <row r="180" spans="1:17" x14ac:dyDescent="0.3">
      <c r="C180" s="9" t="s">
        <v>28</v>
      </c>
      <c r="D180" s="3" t="s">
        <v>26</v>
      </c>
      <c r="E180" s="7"/>
      <c r="F180" s="16">
        <v>40.5</v>
      </c>
      <c r="G180" s="16">
        <v>-11.1</v>
      </c>
      <c r="H180" s="16">
        <v>-55.8</v>
      </c>
      <c r="I180" s="16">
        <v>-99.9</v>
      </c>
      <c r="J180" s="16">
        <v>-92.9</v>
      </c>
      <c r="K180" s="16">
        <v>-64.400000000000006</v>
      </c>
      <c r="L180" s="16">
        <v>-31</v>
      </c>
      <c r="M180" s="16">
        <v>-25.2</v>
      </c>
      <c r="N180" s="16">
        <v>-0.2</v>
      </c>
      <c r="O180" s="16">
        <v>-67.7</v>
      </c>
      <c r="P180" s="16">
        <v>-92.8</v>
      </c>
      <c r="Q180" s="16">
        <v>-99.1</v>
      </c>
    </row>
    <row r="181" spans="1:17" x14ac:dyDescent="0.3">
      <c r="B181" s="9" t="s">
        <v>29</v>
      </c>
      <c r="D181" s="3" t="s">
        <v>21</v>
      </c>
      <c r="E181" s="7">
        <f>SUM(F181:Q181)</f>
        <v>1790286</v>
      </c>
      <c r="F181" s="16">
        <v>46855</v>
      </c>
      <c r="G181" s="16">
        <v>49866</v>
      </c>
      <c r="H181" s="16">
        <v>20484</v>
      </c>
      <c r="I181" s="16">
        <v>4321</v>
      </c>
      <c r="J181" s="16">
        <v>173234</v>
      </c>
      <c r="K181" s="16">
        <v>273325</v>
      </c>
      <c r="L181" s="16">
        <v>418621</v>
      </c>
      <c r="M181" s="16">
        <v>389346</v>
      </c>
      <c r="N181" s="16">
        <v>237472</v>
      </c>
      <c r="O181" s="16">
        <v>166121</v>
      </c>
      <c r="P181" s="16">
        <v>7888</v>
      </c>
      <c r="Q181" s="16">
        <v>2753</v>
      </c>
    </row>
    <row r="182" spans="1:17" x14ac:dyDescent="0.3">
      <c r="D182" s="3" t="s">
        <v>26</v>
      </c>
      <c r="E182" s="7"/>
      <c r="F182" s="16">
        <v>59</v>
      </c>
      <c r="G182" s="16">
        <v>45.9</v>
      </c>
      <c r="H182" s="16">
        <v>-61.9</v>
      </c>
      <c r="I182" s="16">
        <v>-97.6</v>
      </c>
      <c r="J182" s="16">
        <v>-9.1999999999999993</v>
      </c>
      <c r="K182" s="16">
        <v>-20.2</v>
      </c>
      <c r="L182" s="16">
        <v>13.8</v>
      </c>
      <c r="M182" s="16">
        <v>-3.6</v>
      </c>
      <c r="N182" s="16">
        <v>40.799999999999997</v>
      </c>
      <c r="O182" s="16">
        <v>29.2</v>
      </c>
      <c r="P182" s="16">
        <v>-83</v>
      </c>
      <c r="Q182" s="16">
        <v>-94.5</v>
      </c>
    </row>
    <row r="183" spans="1:17" x14ac:dyDescent="0.3">
      <c r="B183" s="9" t="s">
        <v>29</v>
      </c>
      <c r="C183" s="9" t="s">
        <v>27</v>
      </c>
      <c r="D183" s="3" t="s">
        <v>21</v>
      </c>
      <c r="E183" s="7">
        <f>SUM(F183:Q183)</f>
        <v>1626709</v>
      </c>
      <c r="F183" s="16">
        <v>42761</v>
      </c>
      <c r="G183" s="16">
        <v>44277</v>
      </c>
      <c r="H183" s="16">
        <v>18055</v>
      </c>
      <c r="I183" s="16">
        <v>4234</v>
      </c>
      <c r="J183" s="16">
        <v>171252</v>
      </c>
      <c r="K183" s="16">
        <v>258191</v>
      </c>
      <c r="L183" s="16">
        <v>369768</v>
      </c>
      <c r="M183" s="16">
        <v>335327</v>
      </c>
      <c r="N183" s="16">
        <v>211142</v>
      </c>
      <c r="O183" s="16">
        <v>161646</v>
      </c>
      <c r="P183" s="16">
        <v>7429</v>
      </c>
      <c r="Q183" s="16">
        <v>2627</v>
      </c>
    </row>
    <row r="184" spans="1:17" x14ac:dyDescent="0.3">
      <c r="C184" s="9" t="s">
        <v>28</v>
      </c>
      <c r="D184" s="3" t="s">
        <v>21</v>
      </c>
      <c r="E184" s="7">
        <f>SUM(F184:Q184)</f>
        <v>163577</v>
      </c>
      <c r="F184" s="16">
        <v>4094</v>
      </c>
      <c r="G184" s="16">
        <v>5589</v>
      </c>
      <c r="H184" s="16">
        <v>2429</v>
      </c>
      <c r="I184" s="16">
        <v>87</v>
      </c>
      <c r="J184" s="16">
        <v>1982</v>
      </c>
      <c r="K184" s="16">
        <v>15134</v>
      </c>
      <c r="L184" s="16">
        <v>48853</v>
      </c>
      <c r="M184" s="16">
        <v>54019</v>
      </c>
      <c r="N184" s="16">
        <v>26330</v>
      </c>
      <c r="O184" s="16">
        <v>4475</v>
      </c>
      <c r="P184" s="16">
        <v>459</v>
      </c>
      <c r="Q184" s="16">
        <v>126</v>
      </c>
    </row>
    <row r="185" spans="1:17" x14ac:dyDescent="0.3">
      <c r="C185" s="9" t="s">
        <v>27</v>
      </c>
      <c r="D185" s="3" t="s">
        <v>26</v>
      </c>
      <c r="E185" s="7"/>
      <c r="F185" s="16">
        <v>61.3</v>
      </c>
      <c r="G185" s="16">
        <v>53.6</v>
      </c>
      <c r="H185" s="16">
        <v>-62.2</v>
      </c>
      <c r="I185" s="16">
        <v>-97.3</v>
      </c>
      <c r="J185" s="16">
        <v>3.7</v>
      </c>
      <c r="K185" s="16">
        <v>-13.4</v>
      </c>
      <c r="L185" s="16">
        <v>24.4</v>
      </c>
      <c r="M185" s="16">
        <v>1.5</v>
      </c>
      <c r="N185" s="16">
        <v>49.8</v>
      </c>
      <c r="O185" s="16">
        <v>40.700000000000003</v>
      </c>
      <c r="P185" s="16">
        <v>-81.599999999999994</v>
      </c>
      <c r="Q185" s="16">
        <v>-94</v>
      </c>
    </row>
    <row r="186" spans="1:17" x14ac:dyDescent="0.3">
      <c r="C186" s="9" t="s">
        <v>28</v>
      </c>
      <c r="D186" s="3" t="s">
        <v>26</v>
      </c>
      <c r="E186" s="7"/>
      <c r="F186" s="16">
        <v>37.700000000000003</v>
      </c>
      <c r="G186" s="16">
        <v>4.4000000000000004</v>
      </c>
      <c r="H186" s="16">
        <v>-59.4</v>
      </c>
      <c r="I186" s="16">
        <v>-99.6</v>
      </c>
      <c r="J186" s="16">
        <v>-92.3</v>
      </c>
      <c r="K186" s="16">
        <v>-66</v>
      </c>
      <c r="L186" s="16">
        <v>-30.9</v>
      </c>
      <c r="M186" s="16">
        <v>-26.6</v>
      </c>
      <c r="N186" s="16">
        <v>-5</v>
      </c>
      <c r="O186" s="16">
        <v>-67.400000000000006</v>
      </c>
      <c r="P186" s="16">
        <v>-92.1</v>
      </c>
      <c r="Q186" s="16">
        <v>-97.9</v>
      </c>
    </row>
    <row r="187" spans="1:17" x14ac:dyDescent="0.3">
      <c r="B187" s="9" t="s">
        <v>30</v>
      </c>
      <c r="D187" s="3" t="s">
        <v>21</v>
      </c>
      <c r="E187" s="7"/>
      <c r="F187" s="16">
        <v>3.2</v>
      </c>
      <c r="G187" s="16">
        <v>3.1</v>
      </c>
      <c r="H187" s="16">
        <v>2.2999999999999998</v>
      </c>
      <c r="I187" s="16">
        <v>3.5</v>
      </c>
      <c r="J187" s="16">
        <v>2.8</v>
      </c>
      <c r="K187" s="16">
        <v>2.7</v>
      </c>
      <c r="L187" s="16">
        <v>3</v>
      </c>
      <c r="M187" s="16">
        <v>2.8</v>
      </c>
      <c r="N187" s="16">
        <v>2.5</v>
      </c>
      <c r="O187" s="16">
        <v>2.9</v>
      </c>
      <c r="P187" s="16">
        <v>3.3</v>
      </c>
      <c r="Q187" s="16">
        <v>3.6</v>
      </c>
    </row>
    <row r="188" spans="1:17" x14ac:dyDescent="0.3">
      <c r="B188" s="9" t="s">
        <v>31</v>
      </c>
      <c r="D188" s="3" t="s">
        <v>32</v>
      </c>
      <c r="E188" s="7"/>
      <c r="F188" s="16" t="s">
        <v>43</v>
      </c>
      <c r="G188" s="16" t="s">
        <v>43</v>
      </c>
      <c r="H188" s="16" t="s">
        <v>43</v>
      </c>
      <c r="I188" s="16" t="s">
        <v>43</v>
      </c>
      <c r="J188" s="16" t="s">
        <v>43</v>
      </c>
      <c r="K188" s="16" t="s">
        <v>43</v>
      </c>
      <c r="L188" s="16" t="s">
        <v>43</v>
      </c>
      <c r="M188" s="16" t="s">
        <v>43</v>
      </c>
      <c r="N188" s="16" t="s">
        <v>43</v>
      </c>
      <c r="O188" s="16" t="s">
        <v>43</v>
      </c>
      <c r="P188" s="16" t="s">
        <v>43</v>
      </c>
      <c r="Q188" s="16" t="s">
        <v>43</v>
      </c>
    </row>
    <row r="189" spans="1:17" x14ac:dyDescent="0.3">
      <c r="A189" s="9" t="s">
        <v>44</v>
      </c>
      <c r="E189" s="7"/>
    </row>
    <row r="190" spans="1:17" x14ac:dyDescent="0.3">
      <c r="A190" s="9" t="s">
        <v>45</v>
      </c>
      <c r="E190" s="7"/>
    </row>
    <row r="191" spans="1:17" x14ac:dyDescent="0.3">
      <c r="A191" s="9" t="s">
        <v>46</v>
      </c>
      <c r="E191" s="7"/>
    </row>
    <row r="192" spans="1:17" x14ac:dyDescent="0.3">
      <c r="A192" s="9" t="s">
        <v>47</v>
      </c>
      <c r="E192" s="7"/>
    </row>
    <row r="193" spans="1:5" x14ac:dyDescent="0.3">
      <c r="A193" s="9" t="s">
        <v>48</v>
      </c>
      <c r="E193" s="7"/>
    </row>
    <row r="194" spans="1:5" x14ac:dyDescent="0.3">
      <c r="A194" s="9" t="s">
        <v>49</v>
      </c>
      <c r="E194" s="7"/>
    </row>
    <row r="195" spans="1:5" x14ac:dyDescent="0.3">
      <c r="A195" s="9" t="s">
        <v>50</v>
      </c>
      <c r="E195" s="7"/>
    </row>
    <row r="196" spans="1:5" x14ac:dyDescent="0.3">
      <c r="A196" s="9" t="s">
        <v>51</v>
      </c>
      <c r="E196" s="7"/>
    </row>
    <row r="197" spans="1:5" x14ac:dyDescent="0.3">
      <c r="A197" s="9" t="s">
        <v>52</v>
      </c>
      <c r="E197" s="7"/>
    </row>
    <row r="198" spans="1:5" x14ac:dyDescent="0.3">
      <c r="A198" s="9" t="s">
        <v>53</v>
      </c>
      <c r="E198" s="7"/>
    </row>
    <row r="199" spans="1:5" x14ac:dyDescent="0.3">
      <c r="A199" s="9" t="s">
        <v>54</v>
      </c>
      <c r="E199" s="7"/>
    </row>
    <row r="200" spans="1:5" x14ac:dyDescent="0.3">
      <c r="A200" s="9" t="s">
        <v>55</v>
      </c>
      <c r="E200" s="7"/>
    </row>
    <row r="201" spans="1:5" x14ac:dyDescent="0.3">
      <c r="A201" s="9" t="s">
        <v>56</v>
      </c>
      <c r="E201" s="7"/>
    </row>
    <row r="202" spans="1:5" x14ac:dyDescent="0.3">
      <c r="A202" s="9" t="s">
        <v>57</v>
      </c>
      <c r="E202" s="7"/>
    </row>
    <row r="203" spans="1:5" x14ac:dyDescent="0.3">
      <c r="A203" s="9" t="s">
        <v>58</v>
      </c>
      <c r="E203" s="7"/>
    </row>
    <row r="204" spans="1:5" x14ac:dyDescent="0.3">
      <c r="A204" s="9" t="s">
        <v>59</v>
      </c>
    </row>
    <row r="205" spans="1:5" x14ac:dyDescent="0.3">
      <c r="A205" s="2" t="s">
        <v>61</v>
      </c>
    </row>
  </sheetData>
  <mergeCells count="6">
    <mergeCell ref="F4:Q4"/>
    <mergeCell ref="F5:Q5"/>
    <mergeCell ref="F6:Q6"/>
    <mergeCell ref="F26:Q26"/>
    <mergeCell ref="A4:C7"/>
    <mergeCell ref="D4:D7"/>
  </mergeCells>
  <pageMargins left="0.7" right="0.7" top="0.78740157499999996" bottom="0.78740157499999996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Q205"/>
  <sheetViews>
    <sheetView zoomScale="85" zoomScaleNormal="85" workbookViewId="0">
      <selection activeCell="E12" sqref="E12"/>
    </sheetView>
  </sheetViews>
  <sheetFormatPr baseColWidth="10" defaultRowHeight="13.8" x14ac:dyDescent="0.3"/>
  <cols>
    <col min="1" max="1" width="26.6640625" style="1" customWidth="1"/>
    <col min="2" max="2" width="24.6640625" style="1" customWidth="1"/>
    <col min="3" max="3" width="14.33203125" style="1" customWidth="1" collapsed="1"/>
    <col min="4" max="4" width="25.6640625" style="1" bestFit="1" customWidth="1"/>
    <col min="5" max="5" width="11" style="11" bestFit="1" customWidth="1"/>
    <col min="6" max="7" width="11.44140625" style="17" collapsed="1"/>
    <col min="8" max="17" width="8.88671875" customWidth="1"/>
  </cols>
  <sheetData>
    <row r="1" spans="1:17" ht="92.4" x14ac:dyDescent="0.3">
      <c r="A1" s="12" t="s">
        <v>0</v>
      </c>
      <c r="E1" s="10"/>
      <c r="F1"/>
      <c r="G1"/>
      <c r="I1" s="1"/>
      <c r="O1" s="1"/>
      <c r="P1" s="1"/>
      <c r="Q1" s="1"/>
    </row>
    <row r="2" spans="1:17" x14ac:dyDescent="0.3">
      <c r="A2" s="12" t="s">
        <v>1</v>
      </c>
      <c r="E2" s="10"/>
      <c r="F2"/>
      <c r="G2"/>
      <c r="I2" s="1"/>
      <c r="O2" s="1"/>
      <c r="P2" s="1"/>
      <c r="Q2" s="1"/>
    </row>
    <row r="3" spans="1:17" ht="14.4" thickBot="1" x14ac:dyDescent="0.35">
      <c r="A3" s="12" t="s">
        <v>2</v>
      </c>
      <c r="E3" s="10"/>
      <c r="F3"/>
      <c r="G3"/>
      <c r="I3" s="1"/>
      <c r="O3" s="1"/>
      <c r="P3" s="1"/>
      <c r="Q3" s="1"/>
    </row>
    <row r="4" spans="1:17" x14ac:dyDescent="0.3">
      <c r="A4" s="29" t="s">
        <v>3</v>
      </c>
      <c r="B4" s="30"/>
      <c r="C4" s="30"/>
      <c r="D4" s="35" t="s">
        <v>4</v>
      </c>
      <c r="E4" s="4"/>
      <c r="F4" s="44" t="s">
        <v>5</v>
      </c>
      <c r="G4" s="45"/>
      <c r="H4" s="45"/>
      <c r="I4" s="45"/>
      <c r="J4" s="45"/>
      <c r="K4" s="45"/>
      <c r="L4" s="45"/>
      <c r="M4" s="45"/>
      <c r="N4" s="45"/>
      <c r="O4" s="45"/>
      <c r="P4" s="45"/>
      <c r="Q4" s="46"/>
    </row>
    <row r="5" spans="1:17" x14ac:dyDescent="0.3">
      <c r="A5" s="31"/>
      <c r="B5" s="32"/>
      <c r="C5" s="32"/>
      <c r="D5" s="32"/>
      <c r="E5" s="5"/>
      <c r="F5" s="47" t="s">
        <v>62</v>
      </c>
      <c r="G5" s="48"/>
      <c r="H5" s="48"/>
      <c r="I5" s="48"/>
      <c r="J5" s="48"/>
      <c r="K5" s="48"/>
      <c r="L5" s="48"/>
      <c r="M5" s="48"/>
      <c r="N5" s="48"/>
      <c r="O5" s="48"/>
      <c r="P5" s="48"/>
      <c r="Q5" s="49"/>
    </row>
    <row r="6" spans="1:17" x14ac:dyDescent="0.3">
      <c r="A6" s="31"/>
      <c r="B6" s="32"/>
      <c r="C6" s="32"/>
      <c r="D6" s="32"/>
      <c r="E6" s="5"/>
      <c r="F6" s="47" t="s">
        <v>6</v>
      </c>
      <c r="G6" s="48"/>
      <c r="H6" s="48"/>
      <c r="I6" s="48"/>
      <c r="J6" s="48"/>
      <c r="K6" s="48"/>
      <c r="L6" s="48"/>
      <c r="M6" s="48"/>
      <c r="N6" s="48"/>
      <c r="O6" s="48"/>
      <c r="P6" s="48"/>
      <c r="Q6" s="49"/>
    </row>
    <row r="7" spans="1:17" ht="27" thickBot="1" x14ac:dyDescent="0.35">
      <c r="A7" s="33"/>
      <c r="B7" s="34"/>
      <c r="C7" s="34"/>
      <c r="D7" s="34"/>
      <c r="E7" s="6" t="s">
        <v>65</v>
      </c>
      <c r="F7" s="14" t="s">
        <v>7</v>
      </c>
      <c r="G7" s="14" t="s">
        <v>8</v>
      </c>
      <c r="H7" s="14" t="s">
        <v>9</v>
      </c>
      <c r="I7" s="14" t="s">
        <v>10</v>
      </c>
      <c r="J7" s="14" t="s">
        <v>11</v>
      </c>
      <c r="K7" s="14" t="s">
        <v>12</v>
      </c>
      <c r="L7" s="14" t="s">
        <v>13</v>
      </c>
      <c r="M7" s="14" t="s">
        <v>14</v>
      </c>
      <c r="N7" s="14" t="s">
        <v>15</v>
      </c>
      <c r="O7" s="14" t="s">
        <v>16</v>
      </c>
      <c r="P7" s="14" t="s">
        <v>17</v>
      </c>
      <c r="Q7" s="15" t="s">
        <v>18</v>
      </c>
    </row>
    <row r="8" spans="1:17" x14ac:dyDescent="0.3">
      <c r="A8" s="9" t="s">
        <v>19</v>
      </c>
      <c r="B8" s="9" t="s">
        <v>20</v>
      </c>
      <c r="D8" s="3" t="s">
        <v>21</v>
      </c>
      <c r="E8" s="7"/>
      <c r="F8" s="16">
        <v>5086</v>
      </c>
      <c r="G8" s="16">
        <v>5087</v>
      </c>
      <c r="H8" s="16">
        <v>5081</v>
      </c>
      <c r="I8" s="16">
        <v>5089</v>
      </c>
      <c r="J8" s="16">
        <v>5075</v>
      </c>
      <c r="K8" s="16">
        <v>5073</v>
      </c>
      <c r="L8" s="16">
        <v>5079</v>
      </c>
      <c r="M8" s="16">
        <v>5087</v>
      </c>
      <c r="N8" s="16">
        <v>5083</v>
      </c>
      <c r="O8" s="16">
        <v>5068</v>
      </c>
      <c r="P8" s="16">
        <v>5070</v>
      </c>
      <c r="Q8" s="16">
        <v>5051</v>
      </c>
    </row>
    <row r="9" spans="1:17" x14ac:dyDescent="0.3">
      <c r="B9" s="9" t="s">
        <v>22</v>
      </c>
      <c r="D9" s="3" t="s">
        <v>21</v>
      </c>
      <c r="E9" s="7"/>
      <c r="F9" s="16">
        <v>4859</v>
      </c>
      <c r="G9" s="16">
        <v>4857</v>
      </c>
      <c r="H9" s="16">
        <v>4888</v>
      </c>
      <c r="I9" s="16">
        <v>4971</v>
      </c>
      <c r="J9" s="16">
        <v>4978</v>
      </c>
      <c r="K9" s="16">
        <v>4981</v>
      </c>
      <c r="L9" s="16">
        <v>4993</v>
      </c>
      <c r="M9" s="16">
        <v>5001</v>
      </c>
      <c r="N9" s="16">
        <v>4994</v>
      </c>
      <c r="O9" s="16">
        <v>4968</v>
      </c>
      <c r="P9" s="16">
        <v>4901</v>
      </c>
      <c r="Q9" s="16">
        <v>4859</v>
      </c>
    </row>
    <row r="10" spans="1:17" x14ac:dyDescent="0.3">
      <c r="B10" s="9" t="s">
        <v>23</v>
      </c>
      <c r="D10" s="3" t="s">
        <v>21</v>
      </c>
      <c r="E10" s="7"/>
      <c r="F10" s="16">
        <v>324307</v>
      </c>
      <c r="G10" s="16">
        <v>323624</v>
      </c>
      <c r="H10" s="16">
        <v>323555</v>
      </c>
      <c r="I10" s="16">
        <v>324018</v>
      </c>
      <c r="J10" s="16">
        <v>323679</v>
      </c>
      <c r="K10" s="16">
        <v>324279</v>
      </c>
      <c r="L10" s="16">
        <v>324929</v>
      </c>
      <c r="M10" s="16">
        <v>325097</v>
      </c>
      <c r="N10" s="16">
        <v>325257</v>
      </c>
      <c r="O10" s="16">
        <v>324976</v>
      </c>
      <c r="P10" s="16">
        <v>325651</v>
      </c>
      <c r="Q10" s="16">
        <v>324996</v>
      </c>
    </row>
    <row r="11" spans="1:17" x14ac:dyDescent="0.3">
      <c r="B11" s="9" t="s">
        <v>24</v>
      </c>
      <c r="D11" s="3" t="s">
        <v>21</v>
      </c>
      <c r="E11" s="7"/>
      <c r="F11" s="16">
        <v>314305</v>
      </c>
      <c r="G11" s="16">
        <v>313850</v>
      </c>
      <c r="H11" s="16">
        <v>314322</v>
      </c>
      <c r="I11" s="16">
        <v>316589</v>
      </c>
      <c r="J11" s="16">
        <v>316445</v>
      </c>
      <c r="K11" s="16">
        <v>317368</v>
      </c>
      <c r="L11" s="16">
        <v>318212</v>
      </c>
      <c r="M11" s="16">
        <v>318236</v>
      </c>
      <c r="N11" s="16">
        <v>317606</v>
      </c>
      <c r="O11" s="16">
        <v>317919</v>
      </c>
      <c r="P11" s="16">
        <v>317661</v>
      </c>
      <c r="Q11" s="16">
        <v>315938</v>
      </c>
    </row>
    <row r="12" spans="1:17" x14ac:dyDescent="0.3">
      <c r="B12" s="9" t="s">
        <v>25</v>
      </c>
      <c r="D12" s="3" t="s">
        <v>21</v>
      </c>
      <c r="E12" s="7">
        <f>SUM(F12:Q12)</f>
        <v>24309650</v>
      </c>
      <c r="F12" s="16">
        <v>1626411</v>
      </c>
      <c r="G12" s="16">
        <v>1666541</v>
      </c>
      <c r="H12" s="16">
        <v>1978946</v>
      </c>
      <c r="I12" s="16">
        <v>1906579</v>
      </c>
      <c r="J12" s="16">
        <v>2227835</v>
      </c>
      <c r="K12" s="16">
        <v>2229194</v>
      </c>
      <c r="L12" s="16">
        <v>2136421</v>
      </c>
      <c r="M12" s="16">
        <v>2117855</v>
      </c>
      <c r="N12" s="16">
        <v>2273460</v>
      </c>
      <c r="O12" s="16">
        <v>2182699</v>
      </c>
      <c r="P12" s="16">
        <v>2140019</v>
      </c>
      <c r="Q12" s="16">
        <v>1823690</v>
      </c>
    </row>
    <row r="13" spans="1:17" x14ac:dyDescent="0.3">
      <c r="D13" s="3" t="s">
        <v>26</v>
      </c>
      <c r="E13" s="7"/>
      <c r="F13" s="16">
        <v>-0.2</v>
      </c>
      <c r="G13" s="16">
        <v>2</v>
      </c>
      <c r="H13" s="16">
        <v>5.2</v>
      </c>
      <c r="I13" s="16">
        <v>-2.8</v>
      </c>
      <c r="J13" s="16">
        <v>6.9</v>
      </c>
      <c r="K13" s="16">
        <v>2.9</v>
      </c>
      <c r="L13" s="16">
        <v>4.5</v>
      </c>
      <c r="M13" s="16">
        <v>3.7</v>
      </c>
      <c r="N13" s="16">
        <v>-0.9</v>
      </c>
      <c r="O13" s="16">
        <v>2.5</v>
      </c>
      <c r="P13" s="16">
        <v>4.3</v>
      </c>
      <c r="Q13" s="16">
        <v>2.2000000000000002</v>
      </c>
    </row>
    <row r="14" spans="1:17" x14ac:dyDescent="0.3">
      <c r="B14" s="9" t="s">
        <v>25</v>
      </c>
      <c r="C14" s="9" t="s">
        <v>27</v>
      </c>
      <c r="D14" s="3" t="s">
        <v>21</v>
      </c>
      <c r="E14" s="7">
        <f>SUM(F14:Q14)</f>
        <v>18902627</v>
      </c>
      <c r="F14" s="16">
        <v>1238088</v>
      </c>
      <c r="G14" s="16">
        <v>1307358</v>
      </c>
      <c r="H14" s="16">
        <v>1550286</v>
      </c>
      <c r="I14" s="16">
        <v>1493146</v>
      </c>
      <c r="J14" s="16">
        <v>1774670</v>
      </c>
      <c r="K14" s="16">
        <v>1765838</v>
      </c>
      <c r="L14" s="16">
        <v>1640589</v>
      </c>
      <c r="M14" s="16">
        <v>1617759</v>
      </c>
      <c r="N14" s="16">
        <v>1814576</v>
      </c>
      <c r="O14" s="16">
        <v>1673268</v>
      </c>
      <c r="P14" s="16">
        <v>1680359</v>
      </c>
      <c r="Q14" s="16">
        <v>1346690</v>
      </c>
    </row>
    <row r="15" spans="1:17" x14ac:dyDescent="0.3">
      <c r="C15" s="9" t="s">
        <v>28</v>
      </c>
      <c r="D15" s="3" t="s">
        <v>21</v>
      </c>
      <c r="E15" s="7">
        <f>SUM(F15:Q15)</f>
        <v>5407023</v>
      </c>
      <c r="F15" s="16">
        <v>388323</v>
      </c>
      <c r="G15" s="16">
        <v>359183</v>
      </c>
      <c r="H15" s="16">
        <v>428660</v>
      </c>
      <c r="I15" s="16">
        <v>413433</v>
      </c>
      <c r="J15" s="16">
        <v>453165</v>
      </c>
      <c r="K15" s="16">
        <v>463356</v>
      </c>
      <c r="L15" s="16">
        <v>495832</v>
      </c>
      <c r="M15" s="16">
        <v>500096</v>
      </c>
      <c r="N15" s="16">
        <v>458884</v>
      </c>
      <c r="O15" s="16">
        <v>509431</v>
      </c>
      <c r="P15" s="16">
        <v>459660</v>
      </c>
      <c r="Q15" s="16">
        <v>477000</v>
      </c>
    </row>
    <row r="16" spans="1:17" x14ac:dyDescent="0.3">
      <c r="C16" s="9" t="s">
        <v>27</v>
      </c>
      <c r="D16" s="3" t="s">
        <v>26</v>
      </c>
      <c r="E16" s="7"/>
      <c r="F16" s="16">
        <v>-0.4</v>
      </c>
      <c r="G16" s="16">
        <v>2.2999999999999998</v>
      </c>
      <c r="H16" s="16">
        <v>6.5</v>
      </c>
      <c r="I16" s="16">
        <v>-1.9</v>
      </c>
      <c r="J16" s="16">
        <v>7.6</v>
      </c>
      <c r="K16" s="16">
        <v>1.6</v>
      </c>
      <c r="L16" s="16">
        <v>4.5</v>
      </c>
      <c r="M16" s="16">
        <v>5</v>
      </c>
      <c r="N16" s="16">
        <v>-0.6</v>
      </c>
      <c r="O16" s="16">
        <v>0.1</v>
      </c>
      <c r="P16" s="16">
        <v>3.9</v>
      </c>
      <c r="Q16" s="16">
        <v>1.9</v>
      </c>
    </row>
    <row r="17" spans="1:17" x14ac:dyDescent="0.3">
      <c r="C17" s="9" t="s">
        <v>28</v>
      </c>
      <c r="D17" s="3" t="s">
        <v>26</v>
      </c>
      <c r="E17" s="7"/>
      <c r="F17" s="16">
        <v>0.7</v>
      </c>
      <c r="G17" s="16">
        <v>1.1000000000000001</v>
      </c>
      <c r="H17" s="16">
        <v>0.6</v>
      </c>
      <c r="I17" s="16">
        <v>-5.8</v>
      </c>
      <c r="J17" s="16">
        <v>4.5</v>
      </c>
      <c r="K17" s="16">
        <v>8.4</v>
      </c>
      <c r="L17" s="16">
        <v>4.5</v>
      </c>
      <c r="M17" s="16">
        <v>-0.4</v>
      </c>
      <c r="N17" s="16">
        <v>-1.9</v>
      </c>
      <c r="O17" s="16">
        <v>11.3</v>
      </c>
      <c r="P17" s="16">
        <v>6.1</v>
      </c>
      <c r="Q17" s="16">
        <v>2.9</v>
      </c>
    </row>
    <row r="18" spans="1:17" x14ac:dyDescent="0.3">
      <c r="B18" s="9" t="s">
        <v>29</v>
      </c>
      <c r="D18" s="3" t="s">
        <v>21</v>
      </c>
      <c r="E18" s="7">
        <f>SUM(F18:Q18)</f>
        <v>53259784</v>
      </c>
      <c r="F18" s="16">
        <v>3624078</v>
      </c>
      <c r="G18" s="16">
        <v>3594398</v>
      </c>
      <c r="H18" s="16">
        <v>4260353</v>
      </c>
      <c r="I18" s="16">
        <v>4258839</v>
      </c>
      <c r="J18" s="16">
        <v>4682314</v>
      </c>
      <c r="K18" s="16">
        <v>4879763</v>
      </c>
      <c r="L18" s="16">
        <v>4891590</v>
      </c>
      <c r="M18" s="16">
        <v>4925448</v>
      </c>
      <c r="N18" s="16">
        <v>4862741</v>
      </c>
      <c r="O18" s="16">
        <v>4984730</v>
      </c>
      <c r="P18" s="16">
        <v>4445979</v>
      </c>
      <c r="Q18" s="16">
        <v>3849551</v>
      </c>
    </row>
    <row r="19" spans="1:17" x14ac:dyDescent="0.3">
      <c r="D19" s="3" t="s">
        <v>26</v>
      </c>
      <c r="E19" s="7"/>
      <c r="F19" s="16">
        <v>-0.3</v>
      </c>
      <c r="G19" s="16">
        <v>0.4</v>
      </c>
      <c r="H19" s="16">
        <v>2.7</v>
      </c>
      <c r="I19" s="16">
        <v>-0.4</v>
      </c>
      <c r="J19" s="16">
        <v>2.2999999999999998</v>
      </c>
      <c r="K19" s="16">
        <v>6.4</v>
      </c>
      <c r="L19" s="16">
        <v>3.9</v>
      </c>
      <c r="M19" s="16">
        <v>2.6</v>
      </c>
      <c r="N19" s="16">
        <v>0</v>
      </c>
      <c r="O19" s="16">
        <v>5.3</v>
      </c>
      <c r="P19" s="16">
        <v>5</v>
      </c>
      <c r="Q19" s="16">
        <v>1.7</v>
      </c>
    </row>
    <row r="20" spans="1:17" x14ac:dyDescent="0.3">
      <c r="B20" s="9" t="s">
        <v>29</v>
      </c>
      <c r="C20" s="9" t="s">
        <v>27</v>
      </c>
      <c r="D20" s="3" t="s">
        <v>21</v>
      </c>
      <c r="E20" s="7">
        <f>SUM(F20:Q20)</f>
        <v>42109065</v>
      </c>
      <c r="F20" s="16">
        <v>2811164</v>
      </c>
      <c r="G20" s="16">
        <v>2835696</v>
      </c>
      <c r="H20" s="16">
        <v>3383996</v>
      </c>
      <c r="I20" s="16">
        <v>3432201</v>
      </c>
      <c r="J20" s="16">
        <v>3797490</v>
      </c>
      <c r="K20" s="16">
        <v>3919914</v>
      </c>
      <c r="L20" s="16">
        <v>3832713</v>
      </c>
      <c r="M20" s="16">
        <v>3808491</v>
      </c>
      <c r="N20" s="16">
        <v>3931752</v>
      </c>
      <c r="O20" s="16">
        <v>3885869</v>
      </c>
      <c r="P20" s="16">
        <v>3540061</v>
      </c>
      <c r="Q20" s="16">
        <v>2929718</v>
      </c>
    </row>
    <row r="21" spans="1:17" x14ac:dyDescent="0.3">
      <c r="C21" s="9" t="s">
        <v>28</v>
      </c>
      <c r="D21" s="3" t="s">
        <v>21</v>
      </c>
      <c r="E21" s="7">
        <f>SUM(F21:Q21)</f>
        <v>11150719</v>
      </c>
      <c r="F21" s="16">
        <v>812914</v>
      </c>
      <c r="G21" s="16">
        <v>758702</v>
      </c>
      <c r="H21" s="16">
        <v>876357</v>
      </c>
      <c r="I21" s="16">
        <v>826638</v>
      </c>
      <c r="J21" s="16">
        <v>884824</v>
      </c>
      <c r="K21" s="16">
        <v>959849</v>
      </c>
      <c r="L21" s="16">
        <v>1058877</v>
      </c>
      <c r="M21" s="16">
        <v>1116957</v>
      </c>
      <c r="N21" s="16">
        <v>930989</v>
      </c>
      <c r="O21" s="16">
        <v>1098861</v>
      </c>
      <c r="P21" s="16">
        <v>905918</v>
      </c>
      <c r="Q21" s="16">
        <v>919833</v>
      </c>
    </row>
    <row r="22" spans="1:17" x14ac:dyDescent="0.3">
      <c r="C22" s="9" t="s">
        <v>27</v>
      </c>
      <c r="D22" s="3" t="s">
        <v>26</v>
      </c>
      <c r="E22" s="7"/>
      <c r="F22" s="16">
        <v>-0.3</v>
      </c>
      <c r="G22" s="16">
        <v>0.3</v>
      </c>
      <c r="H22" s="16">
        <v>2.7</v>
      </c>
      <c r="I22" s="16">
        <v>1</v>
      </c>
      <c r="J22" s="16">
        <v>2.5</v>
      </c>
      <c r="K22" s="16">
        <v>4.5999999999999996</v>
      </c>
      <c r="L22" s="16">
        <v>3.9</v>
      </c>
      <c r="M22" s="16">
        <v>4</v>
      </c>
      <c r="N22" s="16">
        <v>0.3</v>
      </c>
      <c r="O22" s="16">
        <v>2.2999999999999998</v>
      </c>
      <c r="P22" s="16">
        <v>4.3</v>
      </c>
      <c r="Q22" s="16">
        <v>1.6</v>
      </c>
    </row>
    <row r="23" spans="1:17" x14ac:dyDescent="0.3">
      <c r="C23" s="9" t="s">
        <v>28</v>
      </c>
      <c r="D23" s="3" t="s">
        <v>26</v>
      </c>
      <c r="E23" s="7"/>
      <c r="F23" s="16">
        <v>-0.2</v>
      </c>
      <c r="G23" s="16">
        <v>0.6</v>
      </c>
      <c r="H23" s="16">
        <v>2.5</v>
      </c>
      <c r="I23" s="16">
        <v>-5.8</v>
      </c>
      <c r="J23" s="16">
        <v>1.4</v>
      </c>
      <c r="K23" s="16">
        <v>14.6</v>
      </c>
      <c r="L23" s="16">
        <v>4</v>
      </c>
      <c r="M23" s="16">
        <v>-1.8</v>
      </c>
      <c r="N23" s="16">
        <v>-1</v>
      </c>
      <c r="O23" s="16">
        <v>17.600000000000001</v>
      </c>
      <c r="P23" s="16">
        <v>7.4</v>
      </c>
      <c r="Q23" s="16">
        <v>2</v>
      </c>
    </row>
    <row r="24" spans="1:17" x14ac:dyDescent="0.3">
      <c r="B24" s="9" t="s">
        <v>30</v>
      </c>
      <c r="D24" s="3" t="s">
        <v>21</v>
      </c>
      <c r="E24" s="22">
        <f>E18/E12</f>
        <v>2.1908906133983828</v>
      </c>
      <c r="F24" s="16">
        <v>2.2000000000000002</v>
      </c>
      <c r="G24" s="16">
        <v>2.2000000000000002</v>
      </c>
      <c r="H24" s="16">
        <v>2.2000000000000002</v>
      </c>
      <c r="I24" s="16">
        <v>2.2000000000000002</v>
      </c>
      <c r="J24" s="16">
        <v>2.1</v>
      </c>
      <c r="K24" s="16">
        <v>2.2000000000000002</v>
      </c>
      <c r="L24" s="16">
        <v>2.2999999999999998</v>
      </c>
      <c r="M24" s="16">
        <v>2.2999999999999998</v>
      </c>
      <c r="N24" s="16">
        <v>2.1</v>
      </c>
      <c r="O24" s="16">
        <v>2.2999999999999998</v>
      </c>
      <c r="P24" s="16">
        <v>2.1</v>
      </c>
      <c r="Q24" s="16">
        <v>2.1</v>
      </c>
    </row>
    <row r="25" spans="1:17" x14ac:dyDescent="0.3">
      <c r="B25" s="9" t="s">
        <v>31</v>
      </c>
      <c r="D25" s="3" t="s">
        <v>32</v>
      </c>
      <c r="E25" s="7"/>
      <c r="F25" s="16">
        <v>37.4</v>
      </c>
      <c r="G25" s="16">
        <v>40.700000000000003</v>
      </c>
      <c r="H25" s="16">
        <v>43.3</v>
      </c>
      <c r="I25" s="16">
        <v>43.1</v>
      </c>
      <c r="J25" s="16">
        <v>45.8</v>
      </c>
      <c r="K25" s="16">
        <v>47.7</v>
      </c>
      <c r="L25" s="16">
        <v>46.2</v>
      </c>
      <c r="M25" s="16">
        <v>46.2</v>
      </c>
      <c r="N25" s="16">
        <v>49.3</v>
      </c>
      <c r="O25" s="16">
        <v>49.4</v>
      </c>
      <c r="P25" s="16">
        <v>46.6</v>
      </c>
      <c r="Q25" s="16">
        <v>40.200000000000003</v>
      </c>
    </row>
    <row r="26" spans="1:17" x14ac:dyDescent="0.3">
      <c r="A26" s="13" t="s">
        <v>33</v>
      </c>
      <c r="E26" s="7"/>
      <c r="F26" s="43"/>
      <c r="G26" s="43"/>
      <c r="H26" s="41"/>
      <c r="I26" s="41"/>
      <c r="J26" s="41"/>
      <c r="K26" s="41"/>
      <c r="L26" s="41"/>
      <c r="M26" s="41"/>
      <c r="N26" s="41"/>
      <c r="O26" s="41"/>
      <c r="P26" s="41"/>
      <c r="Q26" s="41"/>
    </row>
    <row r="27" spans="1:17" x14ac:dyDescent="0.3">
      <c r="A27" s="9" t="s">
        <v>34</v>
      </c>
      <c r="B27" s="9" t="s">
        <v>20</v>
      </c>
      <c r="D27" s="3" t="s">
        <v>21</v>
      </c>
      <c r="E27" s="7"/>
      <c r="F27" s="16">
        <v>2040</v>
      </c>
      <c r="G27" s="16">
        <v>2041</v>
      </c>
      <c r="H27" s="16">
        <v>2042</v>
      </c>
      <c r="I27" s="16">
        <v>2043</v>
      </c>
      <c r="J27" s="16">
        <v>2036</v>
      </c>
      <c r="K27" s="16">
        <v>2031</v>
      </c>
      <c r="L27" s="16">
        <v>2026</v>
      </c>
      <c r="M27" s="16">
        <v>2026</v>
      </c>
      <c r="N27" s="16">
        <v>2022</v>
      </c>
      <c r="O27" s="16">
        <v>2017</v>
      </c>
      <c r="P27" s="16">
        <v>2018</v>
      </c>
      <c r="Q27" s="16">
        <v>2011</v>
      </c>
    </row>
    <row r="28" spans="1:17" x14ac:dyDescent="0.3">
      <c r="B28" s="9" t="s">
        <v>22</v>
      </c>
      <c r="D28" s="3" t="s">
        <v>21</v>
      </c>
      <c r="E28" s="7"/>
      <c r="F28" s="16">
        <v>1990</v>
      </c>
      <c r="G28" s="16">
        <v>1992</v>
      </c>
      <c r="H28" s="16">
        <v>2000</v>
      </c>
      <c r="I28" s="16">
        <v>2003</v>
      </c>
      <c r="J28" s="16">
        <v>1996</v>
      </c>
      <c r="K28" s="16">
        <v>1993</v>
      </c>
      <c r="L28" s="16">
        <v>1992</v>
      </c>
      <c r="M28" s="16">
        <v>1992</v>
      </c>
      <c r="N28" s="16">
        <v>1987</v>
      </c>
      <c r="O28" s="16">
        <v>1985</v>
      </c>
      <c r="P28" s="16">
        <v>1981</v>
      </c>
      <c r="Q28" s="16">
        <v>1968</v>
      </c>
    </row>
    <row r="29" spans="1:17" x14ac:dyDescent="0.3">
      <c r="B29" s="9" t="s">
        <v>23</v>
      </c>
      <c r="D29" s="3" t="s">
        <v>21</v>
      </c>
      <c r="E29" s="7"/>
      <c r="F29" s="16">
        <v>154671</v>
      </c>
      <c r="G29" s="16">
        <v>154679</v>
      </c>
      <c r="H29" s="16">
        <v>154848</v>
      </c>
      <c r="I29" s="16">
        <v>154986</v>
      </c>
      <c r="J29" s="16">
        <v>154686</v>
      </c>
      <c r="K29" s="16">
        <v>154883</v>
      </c>
      <c r="L29" s="16">
        <v>154943</v>
      </c>
      <c r="M29" s="16">
        <v>154902</v>
      </c>
      <c r="N29" s="16">
        <v>154519</v>
      </c>
      <c r="O29" s="16">
        <v>154614</v>
      </c>
      <c r="P29" s="16">
        <v>155009</v>
      </c>
      <c r="Q29" s="16">
        <v>155025</v>
      </c>
    </row>
    <row r="30" spans="1:17" x14ac:dyDescent="0.3">
      <c r="B30" s="9" t="s">
        <v>24</v>
      </c>
      <c r="D30" s="3" t="s">
        <v>21</v>
      </c>
      <c r="E30" s="7"/>
      <c r="F30" s="16">
        <v>151200</v>
      </c>
      <c r="G30" s="16">
        <v>151223</v>
      </c>
      <c r="H30" s="16">
        <v>151644</v>
      </c>
      <c r="I30" s="16">
        <v>152350</v>
      </c>
      <c r="J30" s="16">
        <v>152055</v>
      </c>
      <c r="K30" s="16">
        <v>152320</v>
      </c>
      <c r="L30" s="16">
        <v>152408</v>
      </c>
      <c r="M30" s="16">
        <v>152273</v>
      </c>
      <c r="N30" s="16">
        <v>151673</v>
      </c>
      <c r="O30" s="16">
        <v>152050</v>
      </c>
      <c r="P30" s="16">
        <v>152398</v>
      </c>
      <c r="Q30" s="16">
        <v>152274</v>
      </c>
    </row>
    <row r="31" spans="1:17" x14ac:dyDescent="0.3">
      <c r="B31" s="9" t="s">
        <v>25</v>
      </c>
      <c r="D31" s="3" t="s">
        <v>21</v>
      </c>
      <c r="E31" s="7">
        <f>SUM(F31:Q31)</f>
        <v>14020993</v>
      </c>
      <c r="F31" s="16">
        <v>969604</v>
      </c>
      <c r="G31" s="16">
        <v>991037</v>
      </c>
      <c r="H31" s="16">
        <v>1161944</v>
      </c>
      <c r="I31" s="16">
        <v>1097710</v>
      </c>
      <c r="J31" s="16">
        <v>1264639</v>
      </c>
      <c r="K31" s="16">
        <v>1232179</v>
      </c>
      <c r="L31" s="16">
        <v>1206529</v>
      </c>
      <c r="M31" s="16">
        <v>1198786</v>
      </c>
      <c r="N31" s="16">
        <v>1273025</v>
      </c>
      <c r="O31" s="16">
        <v>1248365</v>
      </c>
      <c r="P31" s="16">
        <v>1268724</v>
      </c>
      <c r="Q31" s="16">
        <v>1108451</v>
      </c>
    </row>
    <row r="32" spans="1:17" x14ac:dyDescent="0.3">
      <c r="D32" s="3" t="s">
        <v>26</v>
      </c>
      <c r="E32" s="7"/>
      <c r="F32" s="16">
        <v>-0.6</v>
      </c>
      <c r="G32" s="16">
        <v>2.6</v>
      </c>
      <c r="H32" s="16">
        <v>5.2</v>
      </c>
      <c r="I32" s="16">
        <v>-3.2</v>
      </c>
      <c r="J32" s="16">
        <v>9.6999999999999993</v>
      </c>
      <c r="K32" s="16">
        <v>0.7</v>
      </c>
      <c r="L32" s="16">
        <v>4.5</v>
      </c>
      <c r="M32" s="16">
        <v>2.6</v>
      </c>
      <c r="N32" s="16">
        <v>-2.9</v>
      </c>
      <c r="O32" s="16">
        <v>1.2</v>
      </c>
      <c r="P32" s="16">
        <v>3.3</v>
      </c>
      <c r="Q32" s="16">
        <v>0.6</v>
      </c>
    </row>
    <row r="33" spans="1:17" x14ac:dyDescent="0.3">
      <c r="B33" s="9" t="s">
        <v>25</v>
      </c>
      <c r="C33" s="9" t="s">
        <v>27</v>
      </c>
      <c r="D33" s="3" t="s">
        <v>21</v>
      </c>
      <c r="E33" s="7">
        <f>SUM(F33:Q33)</f>
        <v>10463786</v>
      </c>
      <c r="F33" s="16">
        <v>711191</v>
      </c>
      <c r="G33" s="16">
        <v>756861</v>
      </c>
      <c r="H33" s="16">
        <v>880017</v>
      </c>
      <c r="I33" s="16">
        <v>823456</v>
      </c>
      <c r="J33" s="16">
        <v>963479</v>
      </c>
      <c r="K33" s="16">
        <v>926216</v>
      </c>
      <c r="L33" s="16">
        <v>887069</v>
      </c>
      <c r="M33" s="16">
        <v>879643</v>
      </c>
      <c r="N33" s="16">
        <v>970538</v>
      </c>
      <c r="O33" s="16">
        <v>906955</v>
      </c>
      <c r="P33" s="16">
        <v>958413</v>
      </c>
      <c r="Q33" s="16">
        <v>799948</v>
      </c>
    </row>
    <row r="34" spans="1:17" x14ac:dyDescent="0.3">
      <c r="C34" s="9" t="s">
        <v>28</v>
      </c>
      <c r="D34" s="3" t="s">
        <v>21</v>
      </c>
      <c r="E34" s="7">
        <f>SUM(F34:Q34)</f>
        <v>3557207</v>
      </c>
      <c r="F34" s="16">
        <v>258413</v>
      </c>
      <c r="G34" s="16">
        <v>234176</v>
      </c>
      <c r="H34" s="16">
        <v>281927</v>
      </c>
      <c r="I34" s="16">
        <v>274254</v>
      </c>
      <c r="J34" s="16">
        <v>301160</v>
      </c>
      <c r="K34" s="16">
        <v>305963</v>
      </c>
      <c r="L34" s="16">
        <v>319460</v>
      </c>
      <c r="M34" s="16">
        <v>319143</v>
      </c>
      <c r="N34" s="16">
        <v>302487</v>
      </c>
      <c r="O34" s="16">
        <v>341410</v>
      </c>
      <c r="P34" s="16">
        <v>310311</v>
      </c>
      <c r="Q34" s="16">
        <v>308503</v>
      </c>
    </row>
    <row r="35" spans="1:17" x14ac:dyDescent="0.3">
      <c r="C35" s="9" t="s">
        <v>27</v>
      </c>
      <c r="D35" s="3" t="s">
        <v>26</v>
      </c>
      <c r="E35" s="7"/>
      <c r="F35" s="16">
        <v>-0.7</v>
      </c>
      <c r="G35" s="16">
        <v>3.1</v>
      </c>
      <c r="H35" s="16">
        <v>7.2</v>
      </c>
      <c r="I35" s="16">
        <v>-1.9</v>
      </c>
      <c r="J35" s="16">
        <v>11.2</v>
      </c>
      <c r="K35" s="16">
        <v>-1.1000000000000001</v>
      </c>
      <c r="L35" s="16">
        <v>4.8</v>
      </c>
      <c r="M35" s="16">
        <v>4.0999999999999996</v>
      </c>
      <c r="N35" s="16">
        <v>-2.6</v>
      </c>
      <c r="O35" s="16">
        <v>-1.8</v>
      </c>
      <c r="P35" s="16">
        <v>2.9</v>
      </c>
      <c r="Q35" s="16">
        <v>0.5</v>
      </c>
    </row>
    <row r="36" spans="1:17" x14ac:dyDescent="0.3">
      <c r="C36" s="9" t="s">
        <v>28</v>
      </c>
      <c r="D36" s="3" t="s">
        <v>26</v>
      </c>
      <c r="E36" s="7"/>
      <c r="F36" s="16">
        <v>-0.1</v>
      </c>
      <c r="G36" s="16">
        <v>1.1000000000000001</v>
      </c>
      <c r="H36" s="16">
        <v>-0.8</v>
      </c>
      <c r="I36" s="16">
        <v>-6.8</v>
      </c>
      <c r="J36" s="16">
        <v>5.4</v>
      </c>
      <c r="K36" s="16">
        <v>6.5</v>
      </c>
      <c r="L36" s="16">
        <v>3.7</v>
      </c>
      <c r="M36" s="16">
        <v>-1.5</v>
      </c>
      <c r="N36" s="16">
        <v>-4</v>
      </c>
      <c r="O36" s="16">
        <v>9.9</v>
      </c>
      <c r="P36" s="16">
        <v>4.5999999999999996</v>
      </c>
      <c r="Q36" s="16">
        <v>1</v>
      </c>
    </row>
    <row r="37" spans="1:17" x14ac:dyDescent="0.3">
      <c r="B37" s="9" t="s">
        <v>29</v>
      </c>
      <c r="D37" s="3" t="s">
        <v>21</v>
      </c>
      <c r="E37" s="7">
        <f>SUM(F37:Q37)</f>
        <v>23822499</v>
      </c>
      <c r="F37" s="16">
        <v>1660978</v>
      </c>
      <c r="G37" s="16">
        <v>1626972</v>
      </c>
      <c r="H37" s="16">
        <v>1960484</v>
      </c>
      <c r="I37" s="16">
        <v>1850318</v>
      </c>
      <c r="J37" s="16">
        <v>2088331</v>
      </c>
      <c r="K37" s="16">
        <v>2126411</v>
      </c>
      <c r="L37" s="16">
        <v>2071812</v>
      </c>
      <c r="M37" s="16">
        <v>2090051</v>
      </c>
      <c r="N37" s="16">
        <v>2170411</v>
      </c>
      <c r="O37" s="16">
        <v>2227582</v>
      </c>
      <c r="P37" s="16">
        <v>2097929</v>
      </c>
      <c r="Q37" s="16">
        <v>1851220</v>
      </c>
    </row>
    <row r="38" spans="1:17" x14ac:dyDescent="0.3">
      <c r="D38" s="3" t="s">
        <v>26</v>
      </c>
      <c r="E38" s="7"/>
      <c r="F38" s="16">
        <v>1.2</v>
      </c>
      <c r="G38" s="16">
        <v>2.1</v>
      </c>
      <c r="H38" s="16">
        <v>5.7</v>
      </c>
      <c r="I38" s="16">
        <v>-2.5</v>
      </c>
      <c r="J38" s="16">
        <v>7.8</v>
      </c>
      <c r="K38" s="16">
        <v>4.8</v>
      </c>
      <c r="L38" s="16">
        <v>4.4000000000000004</v>
      </c>
      <c r="M38" s="16">
        <v>1</v>
      </c>
      <c r="N38" s="16">
        <v>-1.7</v>
      </c>
      <c r="O38" s="16">
        <v>5.8</v>
      </c>
      <c r="P38" s="16">
        <v>5.0999999999999996</v>
      </c>
      <c r="Q38" s="16">
        <v>0.2</v>
      </c>
    </row>
    <row r="39" spans="1:17" x14ac:dyDescent="0.3">
      <c r="B39" s="9" t="s">
        <v>29</v>
      </c>
      <c r="C39" s="9" t="s">
        <v>27</v>
      </c>
      <c r="D39" s="3" t="s">
        <v>21</v>
      </c>
      <c r="E39" s="7">
        <f>SUM(F39:Q39)</f>
        <v>17272849</v>
      </c>
      <c r="F39" s="16">
        <v>1173383</v>
      </c>
      <c r="G39" s="16">
        <v>1204299</v>
      </c>
      <c r="H39" s="16">
        <v>1443739</v>
      </c>
      <c r="I39" s="16">
        <v>1362706</v>
      </c>
      <c r="J39" s="16">
        <v>1551534</v>
      </c>
      <c r="K39" s="16">
        <v>1554323</v>
      </c>
      <c r="L39" s="16">
        <v>1489038</v>
      </c>
      <c r="M39" s="16">
        <v>1490822</v>
      </c>
      <c r="N39" s="16">
        <v>1611397</v>
      </c>
      <c r="O39" s="16">
        <v>1555582</v>
      </c>
      <c r="P39" s="16">
        <v>1531990</v>
      </c>
      <c r="Q39" s="16">
        <v>1304036</v>
      </c>
    </row>
    <row r="40" spans="1:17" x14ac:dyDescent="0.3">
      <c r="C40" s="9" t="s">
        <v>28</v>
      </c>
      <c r="D40" s="3" t="s">
        <v>21</v>
      </c>
      <c r="E40" s="7">
        <f>SUM(F40:Q40)</f>
        <v>6549650</v>
      </c>
      <c r="F40" s="16">
        <v>487595</v>
      </c>
      <c r="G40" s="16">
        <v>422673</v>
      </c>
      <c r="H40" s="16">
        <v>516745</v>
      </c>
      <c r="I40" s="16">
        <v>487612</v>
      </c>
      <c r="J40" s="16">
        <v>536797</v>
      </c>
      <c r="K40" s="16">
        <v>572088</v>
      </c>
      <c r="L40" s="16">
        <v>582774</v>
      </c>
      <c r="M40" s="16">
        <v>599229</v>
      </c>
      <c r="N40" s="16">
        <v>559014</v>
      </c>
      <c r="O40" s="16">
        <v>672000</v>
      </c>
      <c r="P40" s="16">
        <v>565939</v>
      </c>
      <c r="Q40" s="16">
        <v>547184</v>
      </c>
    </row>
    <row r="41" spans="1:17" x14ac:dyDescent="0.3">
      <c r="C41" s="9" t="s">
        <v>27</v>
      </c>
      <c r="D41" s="3" t="s">
        <v>26</v>
      </c>
      <c r="E41" s="7"/>
      <c r="F41" s="16">
        <v>1.3</v>
      </c>
      <c r="G41" s="16">
        <v>2.1</v>
      </c>
      <c r="H41" s="16">
        <v>7.8</v>
      </c>
      <c r="I41" s="16">
        <v>-0.5</v>
      </c>
      <c r="J41" s="16">
        <v>8.9</v>
      </c>
      <c r="K41" s="16">
        <v>2</v>
      </c>
      <c r="L41" s="16">
        <v>4.9000000000000004</v>
      </c>
      <c r="M41" s="16">
        <v>3</v>
      </c>
      <c r="N41" s="16">
        <v>-1.4</v>
      </c>
      <c r="O41" s="16">
        <v>1.3</v>
      </c>
      <c r="P41" s="16">
        <v>4.2</v>
      </c>
      <c r="Q41" s="16">
        <v>0</v>
      </c>
    </row>
    <row r="42" spans="1:17" x14ac:dyDescent="0.3">
      <c r="C42" s="9" t="s">
        <v>28</v>
      </c>
      <c r="D42" s="3" t="s">
        <v>26</v>
      </c>
      <c r="E42" s="7"/>
      <c r="F42" s="16">
        <v>1.2</v>
      </c>
      <c r="G42" s="16">
        <v>2.1</v>
      </c>
      <c r="H42" s="16">
        <v>0.2</v>
      </c>
      <c r="I42" s="16">
        <v>-7.6</v>
      </c>
      <c r="J42" s="16">
        <v>4.5999999999999996</v>
      </c>
      <c r="K42" s="16">
        <v>13.2</v>
      </c>
      <c r="L42" s="16">
        <v>3.2</v>
      </c>
      <c r="M42" s="16">
        <v>-3.8</v>
      </c>
      <c r="N42" s="16">
        <v>-2.6</v>
      </c>
      <c r="O42" s="16">
        <v>17.8</v>
      </c>
      <c r="P42" s="16">
        <v>7.4</v>
      </c>
      <c r="Q42" s="16">
        <v>0.6</v>
      </c>
    </row>
    <row r="43" spans="1:17" x14ac:dyDescent="0.3">
      <c r="B43" s="9" t="s">
        <v>30</v>
      </c>
      <c r="D43" s="3" t="s">
        <v>21</v>
      </c>
      <c r="E43" s="7"/>
      <c r="F43" s="16">
        <v>1.7</v>
      </c>
      <c r="G43" s="16">
        <v>1.6</v>
      </c>
      <c r="H43" s="16">
        <v>1.7</v>
      </c>
      <c r="I43" s="16">
        <v>1.7</v>
      </c>
      <c r="J43" s="16">
        <v>1.7</v>
      </c>
      <c r="K43" s="16">
        <v>1.7</v>
      </c>
      <c r="L43" s="16">
        <v>1.7</v>
      </c>
      <c r="M43" s="16">
        <v>1.7</v>
      </c>
      <c r="N43" s="16">
        <v>1.7</v>
      </c>
      <c r="O43" s="16">
        <v>1.8</v>
      </c>
      <c r="P43" s="16">
        <v>1.7</v>
      </c>
      <c r="Q43" s="16">
        <v>1.7</v>
      </c>
    </row>
    <row r="44" spans="1:17" x14ac:dyDescent="0.3">
      <c r="B44" s="9" t="s">
        <v>31</v>
      </c>
      <c r="D44" s="3" t="s">
        <v>32</v>
      </c>
      <c r="E44" s="7"/>
      <c r="F44" s="16">
        <v>35.9</v>
      </c>
      <c r="G44" s="16">
        <v>38.6</v>
      </c>
      <c r="H44" s="16">
        <v>41.9</v>
      </c>
      <c r="I44" s="16">
        <v>40.6</v>
      </c>
      <c r="J44" s="16">
        <v>44.3</v>
      </c>
      <c r="K44" s="16">
        <v>46.6</v>
      </c>
      <c r="L44" s="16">
        <v>44.1</v>
      </c>
      <c r="M44" s="16">
        <v>44.6</v>
      </c>
      <c r="N44" s="16">
        <v>47.7</v>
      </c>
      <c r="O44" s="16">
        <v>47.3</v>
      </c>
      <c r="P44" s="16">
        <v>46.1</v>
      </c>
      <c r="Q44" s="16">
        <v>40.299999999999997</v>
      </c>
    </row>
    <row r="45" spans="1:17" x14ac:dyDescent="0.3">
      <c r="A45" s="9" t="s">
        <v>35</v>
      </c>
      <c r="B45" s="9" t="s">
        <v>20</v>
      </c>
      <c r="D45" s="3" t="s">
        <v>21</v>
      </c>
      <c r="E45" s="7"/>
      <c r="F45" s="16">
        <v>353</v>
      </c>
      <c r="G45" s="16">
        <v>353</v>
      </c>
      <c r="H45" s="16">
        <v>352</v>
      </c>
      <c r="I45" s="16">
        <v>349</v>
      </c>
      <c r="J45" s="16">
        <v>347</v>
      </c>
      <c r="K45" s="16">
        <v>345</v>
      </c>
      <c r="L45" s="16">
        <v>343</v>
      </c>
      <c r="M45" s="16">
        <v>341</v>
      </c>
      <c r="N45" s="16">
        <v>342</v>
      </c>
      <c r="O45" s="16">
        <v>337</v>
      </c>
      <c r="P45" s="16">
        <v>336</v>
      </c>
      <c r="Q45" s="16">
        <v>334</v>
      </c>
    </row>
    <row r="46" spans="1:17" x14ac:dyDescent="0.3">
      <c r="B46" s="9" t="s">
        <v>22</v>
      </c>
      <c r="D46" s="3" t="s">
        <v>21</v>
      </c>
      <c r="E46" s="7"/>
      <c r="F46" s="16">
        <v>344</v>
      </c>
      <c r="G46" s="16">
        <v>346</v>
      </c>
      <c r="H46" s="16">
        <v>347</v>
      </c>
      <c r="I46" s="16">
        <v>342</v>
      </c>
      <c r="J46" s="16">
        <v>341</v>
      </c>
      <c r="K46" s="16">
        <v>336</v>
      </c>
      <c r="L46" s="16">
        <v>334</v>
      </c>
      <c r="M46" s="16">
        <v>333</v>
      </c>
      <c r="N46" s="16">
        <v>334</v>
      </c>
      <c r="O46" s="16">
        <v>330</v>
      </c>
      <c r="P46" s="16">
        <v>326</v>
      </c>
      <c r="Q46" s="16">
        <v>325</v>
      </c>
    </row>
    <row r="47" spans="1:17" x14ac:dyDescent="0.3">
      <c r="B47" s="9" t="s">
        <v>23</v>
      </c>
      <c r="D47" s="3" t="s">
        <v>21</v>
      </c>
      <c r="E47" s="7"/>
      <c r="F47" s="16">
        <v>6859</v>
      </c>
      <c r="G47" s="16">
        <v>6857</v>
      </c>
      <c r="H47" s="16">
        <v>6841</v>
      </c>
      <c r="I47" s="16">
        <v>6815</v>
      </c>
      <c r="J47" s="16">
        <v>6787</v>
      </c>
      <c r="K47" s="16">
        <v>6774</v>
      </c>
      <c r="L47" s="16">
        <v>6782</v>
      </c>
      <c r="M47" s="16">
        <v>6768</v>
      </c>
      <c r="N47" s="16">
        <v>6781</v>
      </c>
      <c r="O47" s="16">
        <v>6706</v>
      </c>
      <c r="P47" s="16">
        <v>6696</v>
      </c>
      <c r="Q47" s="16">
        <v>6659</v>
      </c>
    </row>
    <row r="48" spans="1:17" x14ac:dyDescent="0.3">
      <c r="B48" s="9" t="s">
        <v>24</v>
      </c>
      <c r="D48" s="3" t="s">
        <v>21</v>
      </c>
      <c r="E48" s="7"/>
      <c r="F48" s="16">
        <v>6517</v>
      </c>
      <c r="G48" s="16">
        <v>6566</v>
      </c>
      <c r="H48" s="16">
        <v>6603</v>
      </c>
      <c r="I48" s="16">
        <v>6513</v>
      </c>
      <c r="J48" s="16">
        <v>6502</v>
      </c>
      <c r="K48" s="16">
        <v>6451</v>
      </c>
      <c r="L48" s="16">
        <v>6506</v>
      </c>
      <c r="M48" s="16">
        <v>6488</v>
      </c>
      <c r="N48" s="16">
        <v>6489</v>
      </c>
      <c r="O48" s="16">
        <v>6436</v>
      </c>
      <c r="P48" s="16">
        <v>6359</v>
      </c>
      <c r="Q48" s="16">
        <v>6364</v>
      </c>
    </row>
    <row r="49" spans="1:17" x14ac:dyDescent="0.3">
      <c r="B49" s="9" t="s">
        <v>25</v>
      </c>
      <c r="D49" s="3" t="s">
        <v>21</v>
      </c>
      <c r="E49" s="7">
        <f>SUM(F49:Q49)</f>
        <v>292510</v>
      </c>
      <c r="F49" s="16">
        <v>18975</v>
      </c>
      <c r="G49" s="16">
        <v>20915</v>
      </c>
      <c r="H49" s="16">
        <v>22333</v>
      </c>
      <c r="I49" s="16">
        <v>22459</v>
      </c>
      <c r="J49" s="16">
        <v>28110</v>
      </c>
      <c r="K49" s="16">
        <v>29051</v>
      </c>
      <c r="L49" s="16">
        <v>27306</v>
      </c>
      <c r="M49" s="16">
        <v>28489</v>
      </c>
      <c r="N49" s="16">
        <v>29175</v>
      </c>
      <c r="O49" s="16">
        <v>25724</v>
      </c>
      <c r="P49" s="16">
        <v>21376</v>
      </c>
      <c r="Q49" s="16">
        <v>18597</v>
      </c>
    </row>
    <row r="50" spans="1:17" x14ac:dyDescent="0.3">
      <c r="D50" s="3" t="s">
        <v>26</v>
      </c>
      <c r="E50" s="7"/>
      <c r="F50" s="16">
        <v>-4.4000000000000004</v>
      </c>
      <c r="G50" s="16">
        <v>-6.8</v>
      </c>
      <c r="H50" s="16">
        <v>4.3</v>
      </c>
      <c r="I50" s="16">
        <v>-7.1</v>
      </c>
      <c r="J50" s="16">
        <v>-4.5999999999999996</v>
      </c>
      <c r="K50" s="16">
        <v>-2.7</v>
      </c>
      <c r="L50" s="16">
        <v>-2</v>
      </c>
      <c r="M50" s="16">
        <v>-2.1</v>
      </c>
      <c r="N50" s="16">
        <v>-2.5</v>
      </c>
      <c r="O50" s="16">
        <v>-6.8</v>
      </c>
      <c r="P50" s="16">
        <v>-8.3000000000000007</v>
      </c>
      <c r="Q50" s="16">
        <v>-11.7</v>
      </c>
    </row>
    <row r="51" spans="1:17" x14ac:dyDescent="0.3">
      <c r="B51" s="9" t="s">
        <v>25</v>
      </c>
      <c r="C51" s="9" t="s">
        <v>27</v>
      </c>
      <c r="D51" s="3" t="s">
        <v>21</v>
      </c>
      <c r="E51" s="7">
        <f>SUM(F51:Q51)</f>
        <v>256648</v>
      </c>
      <c r="F51" s="16">
        <v>15618</v>
      </c>
      <c r="G51" s="16">
        <v>17179</v>
      </c>
      <c r="H51" s="16">
        <v>19839</v>
      </c>
      <c r="I51" s="16">
        <v>20213</v>
      </c>
      <c r="J51" s="16">
        <v>25026</v>
      </c>
      <c r="K51" s="16">
        <v>25983</v>
      </c>
      <c r="L51" s="16">
        <v>23827</v>
      </c>
      <c r="M51" s="16">
        <v>25024</v>
      </c>
      <c r="N51" s="16">
        <v>25775</v>
      </c>
      <c r="O51" s="16">
        <v>22666</v>
      </c>
      <c r="P51" s="16">
        <v>19161</v>
      </c>
      <c r="Q51" s="16">
        <v>16337</v>
      </c>
    </row>
    <row r="52" spans="1:17" x14ac:dyDescent="0.3">
      <c r="C52" s="9" t="s">
        <v>28</v>
      </c>
      <c r="D52" s="3" t="s">
        <v>21</v>
      </c>
      <c r="E52" s="7">
        <f>SUM(F52:Q52)</f>
        <v>35862</v>
      </c>
      <c r="F52" s="16">
        <v>3357</v>
      </c>
      <c r="G52" s="16">
        <v>3736</v>
      </c>
      <c r="H52" s="16">
        <v>2494</v>
      </c>
      <c r="I52" s="16">
        <v>2246</v>
      </c>
      <c r="J52" s="16">
        <v>3084</v>
      </c>
      <c r="K52" s="16">
        <v>3068</v>
      </c>
      <c r="L52" s="16">
        <v>3479</v>
      </c>
      <c r="M52" s="16">
        <v>3465</v>
      </c>
      <c r="N52" s="16">
        <v>3400</v>
      </c>
      <c r="O52" s="16">
        <v>3058</v>
      </c>
      <c r="P52" s="16">
        <v>2215</v>
      </c>
      <c r="Q52" s="16">
        <v>2260</v>
      </c>
    </row>
    <row r="53" spans="1:17" x14ac:dyDescent="0.3">
      <c r="C53" s="9" t="s">
        <v>27</v>
      </c>
      <c r="D53" s="3" t="s">
        <v>26</v>
      </c>
      <c r="E53" s="7"/>
      <c r="F53" s="16">
        <v>-7.8</v>
      </c>
      <c r="G53" s="16">
        <v>-4.4000000000000004</v>
      </c>
      <c r="H53" s="16">
        <v>4.5999999999999996</v>
      </c>
      <c r="I53" s="16">
        <v>-5.7</v>
      </c>
      <c r="J53" s="16">
        <v>-3.7</v>
      </c>
      <c r="K53" s="16">
        <v>-1.2</v>
      </c>
      <c r="L53" s="16">
        <v>-1.9</v>
      </c>
      <c r="M53" s="16">
        <v>-2.4</v>
      </c>
      <c r="N53" s="16">
        <v>-1.8</v>
      </c>
      <c r="O53" s="16">
        <v>-7.3</v>
      </c>
      <c r="P53" s="16">
        <v>-9.1</v>
      </c>
      <c r="Q53" s="16">
        <v>-11.8</v>
      </c>
    </row>
    <row r="54" spans="1:17" x14ac:dyDescent="0.3">
      <c r="C54" s="9" t="s">
        <v>28</v>
      </c>
      <c r="D54" s="3" t="s">
        <v>26</v>
      </c>
      <c r="E54" s="7"/>
      <c r="F54" s="16">
        <v>15.7</v>
      </c>
      <c r="G54" s="16">
        <v>-16.2</v>
      </c>
      <c r="H54" s="16">
        <v>2</v>
      </c>
      <c r="I54" s="16">
        <v>-18</v>
      </c>
      <c r="J54" s="16">
        <v>-10.7</v>
      </c>
      <c r="K54" s="16">
        <v>-14.3</v>
      </c>
      <c r="L54" s="16">
        <v>-2.4</v>
      </c>
      <c r="M54" s="16">
        <v>0.3</v>
      </c>
      <c r="N54" s="16">
        <v>-7.1</v>
      </c>
      <c r="O54" s="16">
        <v>-2.8</v>
      </c>
      <c r="P54" s="16">
        <v>-1.1000000000000001</v>
      </c>
      <c r="Q54" s="16">
        <v>-10.5</v>
      </c>
    </row>
    <row r="55" spans="1:17" x14ac:dyDescent="0.3">
      <c r="B55" s="9" t="s">
        <v>29</v>
      </c>
      <c r="D55" s="3" t="s">
        <v>21</v>
      </c>
      <c r="E55" s="7">
        <f>SUM(F55:Q55)</f>
        <v>603070</v>
      </c>
      <c r="F55" s="16">
        <v>40829</v>
      </c>
      <c r="G55" s="16">
        <v>45844</v>
      </c>
      <c r="H55" s="16">
        <v>46534</v>
      </c>
      <c r="I55" s="16">
        <v>46667</v>
      </c>
      <c r="J55" s="16">
        <v>55631</v>
      </c>
      <c r="K55" s="16">
        <v>56950</v>
      </c>
      <c r="L55" s="16">
        <v>56741</v>
      </c>
      <c r="M55" s="16">
        <v>58582</v>
      </c>
      <c r="N55" s="16">
        <v>58808</v>
      </c>
      <c r="O55" s="16">
        <v>54886</v>
      </c>
      <c r="P55" s="16">
        <v>41616</v>
      </c>
      <c r="Q55" s="16">
        <v>39982</v>
      </c>
    </row>
    <row r="56" spans="1:17" x14ac:dyDescent="0.3">
      <c r="D56" s="3" t="s">
        <v>26</v>
      </c>
      <c r="E56" s="7"/>
      <c r="F56" s="16">
        <v>-7</v>
      </c>
      <c r="G56" s="16">
        <v>-6.6</v>
      </c>
      <c r="H56" s="16">
        <v>1</v>
      </c>
      <c r="I56" s="16">
        <v>-8.1999999999999993</v>
      </c>
      <c r="J56" s="16">
        <v>-6.1</v>
      </c>
      <c r="K56" s="16">
        <v>-4</v>
      </c>
      <c r="L56" s="16">
        <v>-0.5</v>
      </c>
      <c r="M56" s="16">
        <v>-1.2</v>
      </c>
      <c r="N56" s="16">
        <v>-4.8</v>
      </c>
      <c r="O56" s="16">
        <v>-8</v>
      </c>
      <c r="P56" s="16">
        <v>-13.9</v>
      </c>
      <c r="Q56" s="16">
        <v>-12.2</v>
      </c>
    </row>
    <row r="57" spans="1:17" x14ac:dyDescent="0.3">
      <c r="B57" s="9" t="s">
        <v>29</v>
      </c>
      <c r="C57" s="9" t="s">
        <v>27</v>
      </c>
      <c r="D57" s="3" t="s">
        <v>21</v>
      </c>
      <c r="E57" s="7">
        <f>SUM(F57:Q57)</f>
        <v>512497</v>
      </c>
      <c r="F57" s="16">
        <v>32996</v>
      </c>
      <c r="G57" s="16">
        <v>35721</v>
      </c>
      <c r="H57" s="16">
        <v>39744</v>
      </c>
      <c r="I57" s="16">
        <v>40923</v>
      </c>
      <c r="J57" s="16">
        <v>47759</v>
      </c>
      <c r="K57" s="16">
        <v>49614</v>
      </c>
      <c r="L57" s="16">
        <v>48448</v>
      </c>
      <c r="M57" s="16">
        <v>49864</v>
      </c>
      <c r="N57" s="16">
        <v>50512</v>
      </c>
      <c r="O57" s="16">
        <v>46852</v>
      </c>
      <c r="P57" s="16">
        <v>36152</v>
      </c>
      <c r="Q57" s="16">
        <v>33912</v>
      </c>
    </row>
    <row r="58" spans="1:17" x14ac:dyDescent="0.3">
      <c r="C58" s="9" t="s">
        <v>28</v>
      </c>
      <c r="D58" s="3" t="s">
        <v>21</v>
      </c>
      <c r="E58" s="7">
        <f>SUM(F58:Q58)</f>
        <v>90573</v>
      </c>
      <c r="F58" s="16">
        <v>7833</v>
      </c>
      <c r="G58" s="16">
        <v>10123</v>
      </c>
      <c r="H58" s="16">
        <v>6790</v>
      </c>
      <c r="I58" s="16">
        <v>5744</v>
      </c>
      <c r="J58" s="16">
        <v>7872</v>
      </c>
      <c r="K58" s="16">
        <v>7336</v>
      </c>
      <c r="L58" s="16">
        <v>8293</v>
      </c>
      <c r="M58" s="16">
        <v>8718</v>
      </c>
      <c r="N58" s="16">
        <v>8296</v>
      </c>
      <c r="O58" s="16">
        <v>8034</v>
      </c>
      <c r="P58" s="16">
        <v>5464</v>
      </c>
      <c r="Q58" s="16">
        <v>6070</v>
      </c>
    </row>
    <row r="59" spans="1:17" x14ac:dyDescent="0.3">
      <c r="C59" s="9" t="s">
        <v>27</v>
      </c>
      <c r="D59" s="3" t="s">
        <v>26</v>
      </c>
      <c r="E59" s="7"/>
      <c r="F59" s="16">
        <v>-6.8</v>
      </c>
      <c r="G59" s="16">
        <v>-3.9</v>
      </c>
      <c r="H59" s="16">
        <v>3.7</v>
      </c>
      <c r="I59" s="16">
        <v>-5.6</v>
      </c>
      <c r="J59" s="16">
        <v>-3.9</v>
      </c>
      <c r="K59" s="16">
        <v>-0.1</v>
      </c>
      <c r="L59" s="16">
        <v>2.2999999999999998</v>
      </c>
      <c r="M59" s="16">
        <v>0.7</v>
      </c>
      <c r="N59" s="16">
        <v>-1.7</v>
      </c>
      <c r="O59" s="16">
        <v>-5.8</v>
      </c>
      <c r="P59" s="16">
        <v>-10.9</v>
      </c>
      <c r="Q59" s="16">
        <v>-10.3</v>
      </c>
    </row>
    <row r="60" spans="1:17" x14ac:dyDescent="0.3">
      <c r="C60" s="9" t="s">
        <v>28</v>
      </c>
      <c r="D60" s="3" t="s">
        <v>26</v>
      </c>
      <c r="E60" s="7"/>
      <c r="F60" s="16">
        <v>-8</v>
      </c>
      <c r="G60" s="16">
        <v>-15.1</v>
      </c>
      <c r="H60" s="16">
        <v>-12.3</v>
      </c>
      <c r="I60" s="16">
        <v>-23.1</v>
      </c>
      <c r="J60" s="16">
        <v>-17.3</v>
      </c>
      <c r="K60" s="16">
        <v>-24.3</v>
      </c>
      <c r="L60" s="16">
        <v>-14.3</v>
      </c>
      <c r="M60" s="16">
        <v>-11</v>
      </c>
      <c r="N60" s="16">
        <v>-20.399999999999999</v>
      </c>
      <c r="O60" s="16">
        <v>-18.8</v>
      </c>
      <c r="P60" s="16">
        <v>-29.6</v>
      </c>
      <c r="Q60" s="16">
        <v>-21.5</v>
      </c>
    </row>
    <row r="61" spans="1:17" x14ac:dyDescent="0.3">
      <c r="B61" s="9" t="s">
        <v>30</v>
      </c>
      <c r="D61" s="3" t="s">
        <v>21</v>
      </c>
      <c r="E61" s="7"/>
      <c r="F61" s="16">
        <v>2.2000000000000002</v>
      </c>
      <c r="G61" s="16">
        <v>2.2000000000000002</v>
      </c>
      <c r="H61" s="16">
        <v>2.1</v>
      </c>
      <c r="I61" s="16">
        <v>2.1</v>
      </c>
      <c r="J61" s="16">
        <v>2</v>
      </c>
      <c r="K61" s="16">
        <v>2</v>
      </c>
      <c r="L61" s="16">
        <v>2.1</v>
      </c>
      <c r="M61" s="16">
        <v>2.1</v>
      </c>
      <c r="N61" s="16">
        <v>2</v>
      </c>
      <c r="O61" s="16">
        <v>2.1</v>
      </c>
      <c r="P61" s="16">
        <v>1.9</v>
      </c>
      <c r="Q61" s="16">
        <v>2.1</v>
      </c>
    </row>
    <row r="62" spans="1:17" x14ac:dyDescent="0.3">
      <c r="B62" s="9" t="s">
        <v>31</v>
      </c>
      <c r="D62" s="3" t="s">
        <v>32</v>
      </c>
      <c r="E62" s="7"/>
      <c r="F62" s="16">
        <v>20.6</v>
      </c>
      <c r="G62" s="16">
        <v>25</v>
      </c>
      <c r="H62" s="16">
        <v>22.9</v>
      </c>
      <c r="I62" s="16">
        <v>24.2</v>
      </c>
      <c r="J62" s="16">
        <v>27.7</v>
      </c>
      <c r="K62" s="16">
        <v>29.4</v>
      </c>
      <c r="L62" s="16">
        <v>28.3</v>
      </c>
      <c r="M62" s="16">
        <v>29.5</v>
      </c>
      <c r="N62" s="16">
        <v>30.3</v>
      </c>
      <c r="O62" s="16">
        <v>27.8</v>
      </c>
      <c r="P62" s="16">
        <v>22.3</v>
      </c>
      <c r="Q62" s="16">
        <v>20.8</v>
      </c>
    </row>
    <row r="63" spans="1:17" x14ac:dyDescent="0.3">
      <c r="A63" s="9" t="s">
        <v>36</v>
      </c>
      <c r="B63" s="9" t="s">
        <v>20</v>
      </c>
      <c r="D63" s="3" t="s">
        <v>21</v>
      </c>
      <c r="E63" s="7"/>
      <c r="F63" s="16">
        <v>336</v>
      </c>
      <c r="G63" s="16">
        <v>336</v>
      </c>
      <c r="H63" s="16">
        <v>335</v>
      </c>
      <c r="I63" s="16">
        <v>336</v>
      </c>
      <c r="J63" s="16">
        <v>336</v>
      </c>
      <c r="K63" s="16">
        <v>334</v>
      </c>
      <c r="L63" s="16">
        <v>334</v>
      </c>
      <c r="M63" s="16">
        <v>335</v>
      </c>
      <c r="N63" s="16">
        <v>334</v>
      </c>
      <c r="O63" s="16">
        <v>334</v>
      </c>
      <c r="P63" s="16">
        <v>336</v>
      </c>
      <c r="Q63" s="16">
        <v>335</v>
      </c>
    </row>
    <row r="64" spans="1:17" x14ac:dyDescent="0.3">
      <c r="B64" s="9" t="s">
        <v>22</v>
      </c>
      <c r="D64" s="3" t="s">
        <v>21</v>
      </c>
      <c r="E64" s="7"/>
      <c r="F64" s="16">
        <v>312</v>
      </c>
      <c r="G64" s="16">
        <v>309</v>
      </c>
      <c r="H64" s="16">
        <v>318</v>
      </c>
      <c r="I64" s="16">
        <v>331</v>
      </c>
      <c r="J64" s="16">
        <v>332</v>
      </c>
      <c r="K64" s="16">
        <v>330</v>
      </c>
      <c r="L64" s="16">
        <v>332</v>
      </c>
      <c r="M64" s="16">
        <v>333</v>
      </c>
      <c r="N64" s="16">
        <v>331</v>
      </c>
      <c r="O64" s="16">
        <v>332</v>
      </c>
      <c r="P64" s="16">
        <v>325</v>
      </c>
      <c r="Q64" s="16">
        <v>319</v>
      </c>
    </row>
    <row r="65" spans="2:17" x14ac:dyDescent="0.3">
      <c r="B65" s="9" t="s">
        <v>23</v>
      </c>
      <c r="D65" s="3" t="s">
        <v>21</v>
      </c>
      <c r="E65" s="7"/>
      <c r="F65" s="16">
        <v>7954</v>
      </c>
      <c r="G65" s="16">
        <v>7949</v>
      </c>
      <c r="H65" s="16">
        <v>7932</v>
      </c>
      <c r="I65" s="16">
        <v>7965</v>
      </c>
      <c r="J65" s="16">
        <v>7926</v>
      </c>
      <c r="K65" s="16">
        <v>7888</v>
      </c>
      <c r="L65" s="16">
        <v>7939</v>
      </c>
      <c r="M65" s="16">
        <v>7959</v>
      </c>
      <c r="N65" s="16">
        <v>7944</v>
      </c>
      <c r="O65" s="16">
        <v>7950</v>
      </c>
      <c r="P65" s="16">
        <v>8028</v>
      </c>
      <c r="Q65" s="16">
        <v>8007</v>
      </c>
    </row>
    <row r="66" spans="2:17" x14ac:dyDescent="0.3">
      <c r="B66" s="9" t="s">
        <v>24</v>
      </c>
      <c r="D66" s="3" t="s">
        <v>21</v>
      </c>
      <c r="E66" s="7"/>
      <c r="F66" s="16">
        <v>7201</v>
      </c>
      <c r="G66" s="16">
        <v>7072</v>
      </c>
      <c r="H66" s="16">
        <v>7260</v>
      </c>
      <c r="I66" s="16">
        <v>7631</v>
      </c>
      <c r="J66" s="16">
        <v>7683</v>
      </c>
      <c r="K66" s="16">
        <v>7632</v>
      </c>
      <c r="L66" s="16">
        <v>7716</v>
      </c>
      <c r="M66" s="16">
        <v>7725</v>
      </c>
      <c r="N66" s="16">
        <v>7689</v>
      </c>
      <c r="O66" s="16">
        <v>7732</v>
      </c>
      <c r="P66" s="16">
        <v>7541</v>
      </c>
      <c r="Q66" s="16">
        <v>7407</v>
      </c>
    </row>
    <row r="67" spans="2:17" x14ac:dyDescent="0.3">
      <c r="B67" s="9" t="s">
        <v>25</v>
      </c>
      <c r="D67" s="3" t="s">
        <v>21</v>
      </c>
      <c r="E67" s="7">
        <f>SUM(F67:Q67)</f>
        <v>301114</v>
      </c>
      <c r="F67" s="16">
        <v>17008</v>
      </c>
      <c r="G67" s="16">
        <v>19132</v>
      </c>
      <c r="H67" s="16">
        <v>21983</v>
      </c>
      <c r="I67" s="16">
        <v>24415</v>
      </c>
      <c r="J67" s="16">
        <v>29883</v>
      </c>
      <c r="K67" s="16">
        <v>31121</v>
      </c>
      <c r="L67" s="16">
        <v>28458</v>
      </c>
      <c r="M67" s="16">
        <v>30965</v>
      </c>
      <c r="N67" s="16">
        <v>30470</v>
      </c>
      <c r="O67" s="16">
        <v>27938</v>
      </c>
      <c r="P67" s="16">
        <v>21366</v>
      </c>
      <c r="Q67" s="16">
        <v>18375</v>
      </c>
    </row>
    <row r="68" spans="2:17" x14ac:dyDescent="0.3">
      <c r="D68" s="3" t="s">
        <v>26</v>
      </c>
      <c r="E68" s="7"/>
      <c r="F68" s="16">
        <v>-4.2</v>
      </c>
      <c r="G68" s="16">
        <v>-10.199999999999999</v>
      </c>
      <c r="H68" s="16">
        <v>-3.2</v>
      </c>
      <c r="I68" s="16">
        <v>-3.5</v>
      </c>
      <c r="J68" s="16">
        <v>-0.5</v>
      </c>
      <c r="K68" s="16">
        <v>12</v>
      </c>
      <c r="L68" s="16">
        <v>0.9</v>
      </c>
      <c r="M68" s="16">
        <v>5.0999999999999996</v>
      </c>
      <c r="N68" s="16">
        <v>-1.9</v>
      </c>
      <c r="O68" s="16">
        <v>3.6</v>
      </c>
      <c r="P68" s="16">
        <v>5.7</v>
      </c>
      <c r="Q68" s="16">
        <v>5.7</v>
      </c>
    </row>
    <row r="69" spans="2:17" x14ac:dyDescent="0.3">
      <c r="B69" s="9" t="s">
        <v>25</v>
      </c>
      <c r="C69" s="9" t="s">
        <v>27</v>
      </c>
      <c r="D69" s="3" t="s">
        <v>21</v>
      </c>
      <c r="E69" s="7">
        <f>SUM(F69:Q69)</f>
        <v>258499</v>
      </c>
      <c r="F69" s="16">
        <v>13387</v>
      </c>
      <c r="G69" s="16">
        <v>14679</v>
      </c>
      <c r="H69" s="16">
        <v>18591</v>
      </c>
      <c r="I69" s="16">
        <v>21624</v>
      </c>
      <c r="J69" s="16">
        <v>26311</v>
      </c>
      <c r="K69" s="16">
        <v>27368</v>
      </c>
      <c r="L69" s="16">
        <v>25274</v>
      </c>
      <c r="M69" s="16">
        <v>26818</v>
      </c>
      <c r="N69" s="16">
        <v>26649</v>
      </c>
      <c r="O69" s="16">
        <v>24208</v>
      </c>
      <c r="P69" s="16">
        <v>18414</v>
      </c>
      <c r="Q69" s="16">
        <v>15176</v>
      </c>
    </row>
    <row r="70" spans="2:17" x14ac:dyDescent="0.3">
      <c r="C70" s="9" t="s">
        <v>28</v>
      </c>
      <c r="D70" s="3" t="s">
        <v>21</v>
      </c>
      <c r="E70" s="7">
        <f>SUM(F70:Q70)</f>
        <v>42615</v>
      </c>
      <c r="F70" s="16">
        <v>3621</v>
      </c>
      <c r="G70" s="16">
        <v>4453</v>
      </c>
      <c r="H70" s="16">
        <v>3392</v>
      </c>
      <c r="I70" s="16">
        <v>2791</v>
      </c>
      <c r="J70" s="16">
        <v>3572</v>
      </c>
      <c r="K70" s="16">
        <v>3753</v>
      </c>
      <c r="L70" s="16">
        <v>3184</v>
      </c>
      <c r="M70" s="16">
        <v>4147</v>
      </c>
      <c r="N70" s="16">
        <v>3821</v>
      </c>
      <c r="O70" s="16">
        <v>3730</v>
      </c>
      <c r="P70" s="16">
        <v>2952</v>
      </c>
      <c r="Q70" s="16">
        <v>3199</v>
      </c>
    </row>
    <row r="71" spans="2:17" x14ac:dyDescent="0.3">
      <c r="C71" s="9" t="s">
        <v>27</v>
      </c>
      <c r="D71" s="3" t="s">
        <v>26</v>
      </c>
      <c r="E71" s="7"/>
      <c r="F71" s="16">
        <v>-5.3</v>
      </c>
      <c r="G71" s="16">
        <v>-10</v>
      </c>
      <c r="H71" s="16">
        <v>-4.3</v>
      </c>
      <c r="I71" s="16">
        <v>-1.9</v>
      </c>
      <c r="J71" s="16">
        <v>-0.5</v>
      </c>
      <c r="K71" s="16">
        <v>11.8</v>
      </c>
      <c r="L71" s="16">
        <v>2.2999999999999998</v>
      </c>
      <c r="M71" s="16">
        <v>4.9000000000000004</v>
      </c>
      <c r="N71" s="16">
        <v>-2</v>
      </c>
      <c r="O71" s="16">
        <v>2.7</v>
      </c>
      <c r="P71" s="16">
        <v>5.3</v>
      </c>
      <c r="Q71" s="16">
        <v>6.7</v>
      </c>
    </row>
    <row r="72" spans="2:17" x14ac:dyDescent="0.3">
      <c r="C72" s="9" t="s">
        <v>28</v>
      </c>
      <c r="D72" s="3" t="s">
        <v>26</v>
      </c>
      <c r="E72" s="7"/>
      <c r="F72" s="16" t="s">
        <v>43</v>
      </c>
      <c r="G72" s="16">
        <v>-10.9</v>
      </c>
      <c r="H72" s="16">
        <v>4</v>
      </c>
      <c r="I72" s="16">
        <v>-14</v>
      </c>
      <c r="J72" s="16">
        <v>-0.8</v>
      </c>
      <c r="K72" s="16">
        <v>13.3</v>
      </c>
      <c r="L72" s="16">
        <v>-9</v>
      </c>
      <c r="M72" s="16">
        <v>6.2</v>
      </c>
      <c r="N72" s="16">
        <v>-0.8</v>
      </c>
      <c r="O72" s="16">
        <v>10</v>
      </c>
      <c r="P72" s="16">
        <v>8.5</v>
      </c>
      <c r="Q72" s="16">
        <v>1</v>
      </c>
    </row>
    <row r="73" spans="2:17" x14ac:dyDescent="0.3">
      <c r="B73" s="9" t="s">
        <v>29</v>
      </c>
      <c r="D73" s="3" t="s">
        <v>21</v>
      </c>
      <c r="E73" s="7">
        <f>SUM(F73:Q73)</f>
        <v>970206</v>
      </c>
      <c r="F73" s="16">
        <v>48841</v>
      </c>
      <c r="G73" s="16">
        <v>51193</v>
      </c>
      <c r="H73" s="16">
        <v>66224</v>
      </c>
      <c r="I73" s="16">
        <v>87399</v>
      </c>
      <c r="J73" s="16">
        <v>91681</v>
      </c>
      <c r="K73" s="16">
        <v>95361</v>
      </c>
      <c r="L73" s="16">
        <v>108037</v>
      </c>
      <c r="M73" s="16">
        <v>107551</v>
      </c>
      <c r="N73" s="16">
        <v>93693</v>
      </c>
      <c r="O73" s="16">
        <v>97738</v>
      </c>
      <c r="P73" s="16">
        <v>63629</v>
      </c>
      <c r="Q73" s="16">
        <v>58859</v>
      </c>
    </row>
    <row r="74" spans="2:17" x14ac:dyDescent="0.3">
      <c r="D74" s="3" t="s">
        <v>26</v>
      </c>
      <c r="E74" s="7"/>
      <c r="F74" s="16">
        <v>-7.5</v>
      </c>
      <c r="G74" s="16">
        <v>-11.7</v>
      </c>
      <c r="H74" s="16">
        <v>-10.1</v>
      </c>
      <c r="I74" s="16">
        <v>4.4000000000000004</v>
      </c>
      <c r="J74" s="16">
        <v>-4.2</v>
      </c>
      <c r="K74" s="16">
        <v>8</v>
      </c>
      <c r="L74" s="16">
        <v>4.5</v>
      </c>
      <c r="M74" s="16">
        <v>-1.3</v>
      </c>
      <c r="N74" s="16">
        <v>-0.5</v>
      </c>
      <c r="O74" s="16">
        <v>4.2</v>
      </c>
      <c r="P74" s="16">
        <v>7.7</v>
      </c>
      <c r="Q74" s="16">
        <v>9.4</v>
      </c>
    </row>
    <row r="75" spans="2:17" x14ac:dyDescent="0.3">
      <c r="B75" s="9" t="s">
        <v>29</v>
      </c>
      <c r="C75" s="9" t="s">
        <v>27</v>
      </c>
      <c r="D75" s="3" t="s">
        <v>21</v>
      </c>
      <c r="E75" s="7">
        <f>SUM(F75:Q75)</f>
        <v>819586</v>
      </c>
      <c r="F75" s="16">
        <v>38647</v>
      </c>
      <c r="G75" s="16">
        <v>38376</v>
      </c>
      <c r="H75" s="16">
        <v>55074</v>
      </c>
      <c r="I75" s="16">
        <v>75770</v>
      </c>
      <c r="J75" s="16">
        <v>79585</v>
      </c>
      <c r="K75" s="16">
        <v>82039</v>
      </c>
      <c r="L75" s="16">
        <v>93327</v>
      </c>
      <c r="M75" s="16">
        <v>91789</v>
      </c>
      <c r="N75" s="16">
        <v>80493</v>
      </c>
      <c r="O75" s="16">
        <v>83929</v>
      </c>
      <c r="P75" s="16">
        <v>52668</v>
      </c>
      <c r="Q75" s="16">
        <v>47889</v>
      </c>
    </row>
    <row r="76" spans="2:17" x14ac:dyDescent="0.3">
      <c r="C76" s="9" t="s">
        <v>28</v>
      </c>
      <c r="D76" s="3" t="s">
        <v>21</v>
      </c>
      <c r="E76" s="7">
        <f>SUM(F76:Q76)</f>
        <v>150620</v>
      </c>
      <c r="F76" s="16">
        <v>10194</v>
      </c>
      <c r="G76" s="16">
        <v>12817</v>
      </c>
      <c r="H76" s="16">
        <v>11150</v>
      </c>
      <c r="I76" s="16">
        <v>11629</v>
      </c>
      <c r="J76" s="16">
        <v>12096</v>
      </c>
      <c r="K76" s="16">
        <v>13322</v>
      </c>
      <c r="L76" s="16">
        <v>14710</v>
      </c>
      <c r="M76" s="16">
        <v>15762</v>
      </c>
      <c r="N76" s="16">
        <v>13200</v>
      </c>
      <c r="O76" s="16">
        <v>13809</v>
      </c>
      <c r="P76" s="16">
        <v>10961</v>
      </c>
      <c r="Q76" s="16">
        <v>10970</v>
      </c>
    </row>
    <row r="77" spans="2:17" x14ac:dyDescent="0.3">
      <c r="C77" s="9" t="s">
        <v>27</v>
      </c>
      <c r="D77" s="3" t="s">
        <v>26</v>
      </c>
      <c r="E77" s="7"/>
      <c r="F77" s="16">
        <v>-3.5</v>
      </c>
      <c r="G77" s="16">
        <v>-10</v>
      </c>
      <c r="H77" s="16">
        <v>-10.6</v>
      </c>
      <c r="I77" s="16">
        <v>6.2</v>
      </c>
      <c r="J77" s="16">
        <v>-3.8</v>
      </c>
      <c r="K77" s="16">
        <v>7.3</v>
      </c>
      <c r="L77" s="16">
        <v>4.5999999999999996</v>
      </c>
      <c r="M77" s="16">
        <v>-2.2000000000000002</v>
      </c>
      <c r="N77" s="16">
        <v>-0.4</v>
      </c>
      <c r="O77" s="16">
        <v>3</v>
      </c>
      <c r="P77" s="16">
        <v>7.6</v>
      </c>
      <c r="Q77" s="16">
        <v>6.7</v>
      </c>
    </row>
    <row r="78" spans="2:17" x14ac:dyDescent="0.3">
      <c r="C78" s="9" t="s">
        <v>28</v>
      </c>
      <c r="D78" s="3" t="s">
        <v>26</v>
      </c>
      <c r="E78" s="7"/>
      <c r="F78" s="16">
        <v>-20.100000000000001</v>
      </c>
      <c r="G78" s="16">
        <v>-16.5</v>
      </c>
      <c r="H78" s="16">
        <v>-7.1</v>
      </c>
      <c r="I78" s="16">
        <v>-6.3</v>
      </c>
      <c r="J78" s="16">
        <v>-6.9</v>
      </c>
      <c r="K78" s="16">
        <v>12.5</v>
      </c>
      <c r="L78" s="16">
        <v>3.5</v>
      </c>
      <c r="M78" s="16">
        <v>4.5</v>
      </c>
      <c r="N78" s="16">
        <v>-0.8</v>
      </c>
      <c r="O78" s="16">
        <v>12.5</v>
      </c>
      <c r="P78" s="16">
        <v>8.6</v>
      </c>
      <c r="Q78" s="16">
        <v>22.7</v>
      </c>
    </row>
    <row r="79" spans="2:17" x14ac:dyDescent="0.3">
      <c r="B79" s="9" t="s">
        <v>30</v>
      </c>
      <c r="D79" s="3" t="s">
        <v>21</v>
      </c>
      <c r="E79" s="7"/>
      <c r="F79" s="16">
        <v>2.9</v>
      </c>
      <c r="G79" s="16">
        <v>2.7</v>
      </c>
      <c r="H79" s="16">
        <v>3</v>
      </c>
      <c r="I79" s="16">
        <v>3.6</v>
      </c>
      <c r="J79" s="16">
        <v>3.1</v>
      </c>
      <c r="K79" s="16">
        <v>3.1</v>
      </c>
      <c r="L79" s="16">
        <v>3.8</v>
      </c>
      <c r="M79" s="16">
        <v>3.5</v>
      </c>
      <c r="N79" s="16">
        <v>3.1</v>
      </c>
      <c r="O79" s="16">
        <v>3.5</v>
      </c>
      <c r="P79" s="16">
        <v>3</v>
      </c>
      <c r="Q79" s="16">
        <v>3.2</v>
      </c>
    </row>
    <row r="80" spans="2:17" x14ac:dyDescent="0.3">
      <c r="B80" s="9" t="s">
        <v>31</v>
      </c>
      <c r="D80" s="3" t="s">
        <v>32</v>
      </c>
      <c r="E80" s="7"/>
      <c r="F80" s="16">
        <v>22.8</v>
      </c>
      <c r="G80" s="16">
        <v>26.3</v>
      </c>
      <c r="H80" s="16">
        <v>30</v>
      </c>
      <c r="I80" s="16">
        <v>38.700000000000003</v>
      </c>
      <c r="J80" s="16">
        <v>38.700000000000003</v>
      </c>
      <c r="K80" s="16">
        <v>41.7</v>
      </c>
      <c r="L80" s="16">
        <v>45.5</v>
      </c>
      <c r="M80" s="16">
        <v>45.3</v>
      </c>
      <c r="N80" s="16">
        <v>40.700000000000003</v>
      </c>
      <c r="O80" s="16">
        <v>41.1</v>
      </c>
      <c r="P80" s="16">
        <v>29</v>
      </c>
      <c r="Q80" s="16">
        <v>26.8</v>
      </c>
    </row>
    <row r="81" spans="1:17" x14ac:dyDescent="0.3">
      <c r="A81" s="9" t="s">
        <v>37</v>
      </c>
      <c r="B81" s="9" t="s">
        <v>20</v>
      </c>
      <c r="D81" s="3" t="s">
        <v>21</v>
      </c>
      <c r="E81" s="7"/>
      <c r="F81" s="16">
        <v>979</v>
      </c>
      <c r="G81" s="16">
        <v>981</v>
      </c>
      <c r="H81" s="16">
        <v>980</v>
      </c>
      <c r="I81" s="16">
        <v>979</v>
      </c>
      <c r="J81" s="16">
        <v>975</v>
      </c>
      <c r="K81" s="16">
        <v>979</v>
      </c>
      <c r="L81" s="16">
        <v>980</v>
      </c>
      <c r="M81" s="16">
        <v>979</v>
      </c>
      <c r="N81" s="16">
        <v>979</v>
      </c>
      <c r="O81" s="16">
        <v>977</v>
      </c>
      <c r="P81" s="16">
        <v>978</v>
      </c>
      <c r="Q81" s="16">
        <v>975</v>
      </c>
    </row>
    <row r="82" spans="1:17" x14ac:dyDescent="0.3">
      <c r="B82" s="9" t="s">
        <v>22</v>
      </c>
      <c r="D82" s="3" t="s">
        <v>21</v>
      </c>
      <c r="E82" s="7"/>
      <c r="F82" s="16">
        <v>946</v>
      </c>
      <c r="G82" s="16">
        <v>951</v>
      </c>
      <c r="H82" s="16">
        <v>955</v>
      </c>
      <c r="I82" s="16">
        <v>957</v>
      </c>
      <c r="J82" s="16">
        <v>953</v>
      </c>
      <c r="K82" s="16">
        <v>959</v>
      </c>
      <c r="L82" s="16">
        <v>958</v>
      </c>
      <c r="M82" s="16">
        <v>959</v>
      </c>
      <c r="N82" s="16">
        <v>959</v>
      </c>
      <c r="O82" s="16">
        <v>958</v>
      </c>
      <c r="P82" s="16">
        <v>957</v>
      </c>
      <c r="Q82" s="16">
        <v>955</v>
      </c>
    </row>
    <row r="83" spans="1:17" x14ac:dyDescent="0.3">
      <c r="B83" s="9" t="s">
        <v>23</v>
      </c>
      <c r="D83" s="3" t="s">
        <v>21</v>
      </c>
      <c r="E83" s="7"/>
      <c r="F83" s="16">
        <v>61422</v>
      </c>
      <c r="G83" s="16">
        <v>61508</v>
      </c>
      <c r="H83" s="16">
        <v>61485</v>
      </c>
      <c r="I83" s="16">
        <v>61593</v>
      </c>
      <c r="J83" s="16">
        <v>61768</v>
      </c>
      <c r="K83" s="16">
        <v>62054</v>
      </c>
      <c r="L83" s="16">
        <v>62018</v>
      </c>
      <c r="M83" s="16">
        <v>61916</v>
      </c>
      <c r="N83" s="16">
        <v>62133</v>
      </c>
      <c r="O83" s="16">
        <v>62111</v>
      </c>
      <c r="P83" s="16">
        <v>62185</v>
      </c>
      <c r="Q83" s="16">
        <v>62009</v>
      </c>
    </row>
    <row r="84" spans="1:17" x14ac:dyDescent="0.3">
      <c r="B84" s="9" t="s">
        <v>24</v>
      </c>
      <c r="D84" s="3" t="s">
        <v>21</v>
      </c>
      <c r="E84" s="7"/>
      <c r="F84" s="16">
        <v>59683</v>
      </c>
      <c r="G84" s="16">
        <v>59814</v>
      </c>
      <c r="H84" s="16">
        <v>59877</v>
      </c>
      <c r="I84" s="16">
        <v>60108</v>
      </c>
      <c r="J84" s="16">
        <v>60310</v>
      </c>
      <c r="K84" s="16">
        <v>60665</v>
      </c>
      <c r="L84" s="16">
        <v>60673</v>
      </c>
      <c r="M84" s="16">
        <v>60602</v>
      </c>
      <c r="N84" s="16">
        <v>60803</v>
      </c>
      <c r="O84" s="16">
        <v>60842</v>
      </c>
      <c r="P84" s="16">
        <v>60846</v>
      </c>
      <c r="Q84" s="16">
        <v>60478</v>
      </c>
    </row>
    <row r="85" spans="1:17" x14ac:dyDescent="0.3">
      <c r="B85" s="9" t="s">
        <v>25</v>
      </c>
      <c r="D85" s="3" t="s">
        <v>21</v>
      </c>
      <c r="E85" s="7">
        <f>SUM(F85:Q85)</f>
        <v>5570060</v>
      </c>
      <c r="F85" s="16">
        <v>387630</v>
      </c>
      <c r="G85" s="16">
        <v>388549</v>
      </c>
      <c r="H85" s="16">
        <v>466988</v>
      </c>
      <c r="I85" s="16">
        <v>417433</v>
      </c>
      <c r="J85" s="16">
        <v>493968</v>
      </c>
      <c r="K85" s="16">
        <v>480279</v>
      </c>
      <c r="L85" s="16">
        <v>467771</v>
      </c>
      <c r="M85" s="16">
        <v>459989</v>
      </c>
      <c r="N85" s="16">
        <v>508363</v>
      </c>
      <c r="O85" s="16">
        <v>503967</v>
      </c>
      <c r="P85" s="16">
        <v>530499</v>
      </c>
      <c r="Q85" s="16">
        <v>464624</v>
      </c>
    </row>
    <row r="86" spans="1:17" x14ac:dyDescent="0.3">
      <c r="D86" s="3" t="s">
        <v>26</v>
      </c>
      <c r="E86" s="7"/>
      <c r="F86" s="16">
        <v>4.2</v>
      </c>
      <c r="G86" s="16">
        <v>6.4</v>
      </c>
      <c r="H86" s="16">
        <v>10.1</v>
      </c>
      <c r="I86" s="16">
        <v>-4</v>
      </c>
      <c r="J86" s="16">
        <v>15.2</v>
      </c>
      <c r="K86" s="16">
        <v>4.5</v>
      </c>
      <c r="L86" s="16">
        <v>8</v>
      </c>
      <c r="M86" s="16">
        <v>5.5</v>
      </c>
      <c r="N86" s="16">
        <v>2.2000000000000002</v>
      </c>
      <c r="O86" s="16">
        <v>6.2</v>
      </c>
      <c r="P86" s="16">
        <v>8.3000000000000007</v>
      </c>
      <c r="Q86" s="16">
        <v>5.5</v>
      </c>
    </row>
    <row r="87" spans="1:17" x14ac:dyDescent="0.3">
      <c r="B87" s="9" t="s">
        <v>25</v>
      </c>
      <c r="C87" s="9" t="s">
        <v>27</v>
      </c>
      <c r="D87" s="3" t="s">
        <v>21</v>
      </c>
      <c r="E87" s="7">
        <f>SUM(F87:Q87)</f>
        <v>4259358</v>
      </c>
      <c r="F87" s="16">
        <v>293092</v>
      </c>
      <c r="G87" s="16">
        <v>309521</v>
      </c>
      <c r="H87" s="16">
        <v>360529</v>
      </c>
      <c r="I87" s="16">
        <v>321204</v>
      </c>
      <c r="J87" s="16">
        <v>386539</v>
      </c>
      <c r="K87" s="16">
        <v>371737</v>
      </c>
      <c r="L87" s="16">
        <v>354614</v>
      </c>
      <c r="M87" s="16">
        <v>346759</v>
      </c>
      <c r="N87" s="16">
        <v>394470</v>
      </c>
      <c r="O87" s="16">
        <v>375742</v>
      </c>
      <c r="P87" s="16">
        <v>409409</v>
      </c>
      <c r="Q87" s="16">
        <v>335742</v>
      </c>
    </row>
    <row r="88" spans="1:17" x14ac:dyDescent="0.3">
      <c r="C88" s="9" t="s">
        <v>28</v>
      </c>
      <c r="D88" s="3" t="s">
        <v>21</v>
      </c>
      <c r="E88" s="7">
        <f>SUM(F88:Q88)</f>
        <v>1310702</v>
      </c>
      <c r="F88" s="16">
        <v>94538</v>
      </c>
      <c r="G88" s="16">
        <v>79028</v>
      </c>
      <c r="H88" s="16">
        <v>106459</v>
      </c>
      <c r="I88" s="16">
        <v>96229</v>
      </c>
      <c r="J88" s="16">
        <v>107429</v>
      </c>
      <c r="K88" s="16">
        <v>108542</v>
      </c>
      <c r="L88" s="16">
        <v>113157</v>
      </c>
      <c r="M88" s="16">
        <v>113230</v>
      </c>
      <c r="N88" s="16">
        <v>113893</v>
      </c>
      <c r="O88" s="16">
        <v>128225</v>
      </c>
      <c r="P88" s="16">
        <v>121090</v>
      </c>
      <c r="Q88" s="16">
        <v>128882</v>
      </c>
    </row>
    <row r="89" spans="1:17" x14ac:dyDescent="0.3">
      <c r="C89" s="9" t="s">
        <v>27</v>
      </c>
      <c r="D89" s="3" t="s">
        <v>26</v>
      </c>
      <c r="E89" s="7"/>
      <c r="F89" s="16">
        <v>3.1</v>
      </c>
      <c r="G89" s="16">
        <v>6.5</v>
      </c>
      <c r="H89" s="16">
        <v>12.1</v>
      </c>
      <c r="I89" s="16">
        <v>-3.9</v>
      </c>
      <c r="J89" s="16">
        <v>15.1</v>
      </c>
      <c r="K89" s="16">
        <v>2.2000000000000002</v>
      </c>
      <c r="L89" s="16">
        <v>7.2</v>
      </c>
      <c r="M89" s="16">
        <v>5.4</v>
      </c>
      <c r="N89" s="16">
        <v>1.9</v>
      </c>
      <c r="O89" s="16">
        <v>2.2999999999999998</v>
      </c>
      <c r="P89" s="16">
        <v>7.7</v>
      </c>
      <c r="Q89" s="16">
        <v>4.9000000000000004</v>
      </c>
    </row>
    <row r="90" spans="1:17" x14ac:dyDescent="0.3">
      <c r="C90" s="9" t="s">
        <v>28</v>
      </c>
      <c r="D90" s="3" t="s">
        <v>26</v>
      </c>
      <c r="E90" s="7"/>
      <c r="F90" s="16">
        <v>8</v>
      </c>
      <c r="G90" s="16">
        <v>6</v>
      </c>
      <c r="H90" s="16">
        <v>3.6</v>
      </c>
      <c r="I90" s="16">
        <v>-4.3</v>
      </c>
      <c r="J90" s="16">
        <v>15.7</v>
      </c>
      <c r="K90" s="16">
        <v>13.1</v>
      </c>
      <c r="L90" s="16">
        <v>10.5</v>
      </c>
      <c r="M90" s="16">
        <v>5.8</v>
      </c>
      <c r="N90" s="16">
        <v>3.6</v>
      </c>
      <c r="O90" s="16">
        <v>19.399999999999999</v>
      </c>
      <c r="P90" s="16">
        <v>10.1</v>
      </c>
      <c r="Q90" s="16">
        <v>7.4</v>
      </c>
    </row>
    <row r="91" spans="1:17" x14ac:dyDescent="0.3">
      <c r="B91" s="9" t="s">
        <v>29</v>
      </c>
      <c r="D91" s="3" t="s">
        <v>21</v>
      </c>
      <c r="E91" s="7">
        <f>SUM(F91:Q91)</f>
        <v>9989503</v>
      </c>
      <c r="F91" s="16">
        <v>716898</v>
      </c>
      <c r="G91" s="16">
        <v>672631</v>
      </c>
      <c r="H91" s="16">
        <v>852646</v>
      </c>
      <c r="I91" s="16">
        <v>739879</v>
      </c>
      <c r="J91" s="16">
        <v>858507</v>
      </c>
      <c r="K91" s="16">
        <v>867922</v>
      </c>
      <c r="L91" s="16">
        <v>835645</v>
      </c>
      <c r="M91" s="16">
        <v>848039</v>
      </c>
      <c r="N91" s="16">
        <v>914411</v>
      </c>
      <c r="O91" s="16">
        <v>957557</v>
      </c>
      <c r="P91" s="16">
        <v>936856</v>
      </c>
      <c r="Q91" s="16">
        <v>788512</v>
      </c>
    </row>
    <row r="92" spans="1:17" x14ac:dyDescent="0.3">
      <c r="D92" s="3" t="s">
        <v>26</v>
      </c>
      <c r="E92" s="7"/>
      <c r="F92" s="16">
        <v>4.8</v>
      </c>
      <c r="G92" s="16">
        <v>4.5</v>
      </c>
      <c r="H92" s="16">
        <v>9.8000000000000007</v>
      </c>
      <c r="I92" s="16">
        <v>-4.9000000000000004</v>
      </c>
      <c r="J92" s="16">
        <v>13.9</v>
      </c>
      <c r="K92" s="16">
        <v>7.7</v>
      </c>
      <c r="L92" s="16">
        <v>6.6</v>
      </c>
      <c r="M92" s="16">
        <v>4.2</v>
      </c>
      <c r="N92" s="16">
        <v>2.1</v>
      </c>
      <c r="O92" s="16">
        <v>11.1</v>
      </c>
      <c r="P92" s="16">
        <v>8.8000000000000007</v>
      </c>
      <c r="Q92" s="16">
        <v>4.5999999999999996</v>
      </c>
    </row>
    <row r="93" spans="1:17" x14ac:dyDescent="0.3">
      <c r="B93" s="9" t="s">
        <v>29</v>
      </c>
      <c r="C93" s="9" t="s">
        <v>27</v>
      </c>
      <c r="D93" s="3" t="s">
        <v>21</v>
      </c>
      <c r="E93" s="7">
        <f>SUM(F93:Q93)</f>
        <v>7327229</v>
      </c>
      <c r="F93" s="16">
        <v>513016</v>
      </c>
      <c r="G93" s="16">
        <v>516840</v>
      </c>
      <c r="H93" s="16">
        <v>624014</v>
      </c>
      <c r="I93" s="16">
        <v>551047</v>
      </c>
      <c r="J93" s="16">
        <v>648265</v>
      </c>
      <c r="K93" s="16">
        <v>642427</v>
      </c>
      <c r="L93" s="16">
        <v>615968</v>
      </c>
      <c r="M93" s="16">
        <v>616666</v>
      </c>
      <c r="N93" s="16">
        <v>683554</v>
      </c>
      <c r="O93" s="16">
        <v>670373</v>
      </c>
      <c r="P93" s="16">
        <v>690746</v>
      </c>
      <c r="Q93" s="16">
        <v>554313</v>
      </c>
    </row>
    <row r="94" spans="1:17" x14ac:dyDescent="0.3">
      <c r="C94" s="9" t="s">
        <v>28</v>
      </c>
      <c r="D94" s="3" t="s">
        <v>21</v>
      </c>
      <c r="E94" s="7">
        <f>SUM(F94:Q94)</f>
        <v>2662274</v>
      </c>
      <c r="F94" s="16">
        <v>203882</v>
      </c>
      <c r="G94" s="16">
        <v>155791</v>
      </c>
      <c r="H94" s="16">
        <v>228632</v>
      </c>
      <c r="I94" s="16">
        <v>188832</v>
      </c>
      <c r="J94" s="16">
        <v>210242</v>
      </c>
      <c r="K94" s="16">
        <v>225495</v>
      </c>
      <c r="L94" s="16">
        <v>219677</v>
      </c>
      <c r="M94" s="16">
        <v>231373</v>
      </c>
      <c r="N94" s="16">
        <v>230857</v>
      </c>
      <c r="O94" s="16">
        <v>287184</v>
      </c>
      <c r="P94" s="16">
        <v>246110</v>
      </c>
      <c r="Q94" s="16">
        <v>234199</v>
      </c>
    </row>
    <row r="95" spans="1:17" x14ac:dyDescent="0.3">
      <c r="C95" s="9" t="s">
        <v>27</v>
      </c>
      <c r="D95" s="3" t="s">
        <v>26</v>
      </c>
      <c r="E95" s="7"/>
      <c r="F95" s="16">
        <v>3.8</v>
      </c>
      <c r="G95" s="16">
        <v>3.8</v>
      </c>
      <c r="H95" s="16">
        <v>11.1</v>
      </c>
      <c r="I95" s="16">
        <v>-3.5</v>
      </c>
      <c r="J95" s="16">
        <v>14.1</v>
      </c>
      <c r="K95" s="16">
        <v>4.2</v>
      </c>
      <c r="L95" s="16">
        <v>6.7</v>
      </c>
      <c r="M95" s="16">
        <v>4</v>
      </c>
      <c r="N95" s="16">
        <v>2</v>
      </c>
      <c r="O95" s="16">
        <v>5.4</v>
      </c>
      <c r="P95" s="16">
        <v>8.6999999999999993</v>
      </c>
      <c r="Q95" s="16">
        <v>4.8</v>
      </c>
    </row>
    <row r="96" spans="1:17" x14ac:dyDescent="0.3">
      <c r="C96" s="9" t="s">
        <v>28</v>
      </c>
      <c r="D96" s="3" t="s">
        <v>26</v>
      </c>
      <c r="E96" s="7"/>
      <c r="F96" s="16">
        <v>7.3</v>
      </c>
      <c r="G96" s="16">
        <v>6.8</v>
      </c>
      <c r="H96" s="16">
        <v>6.3</v>
      </c>
      <c r="I96" s="16">
        <v>-8.6</v>
      </c>
      <c r="J96" s="16">
        <v>13.2</v>
      </c>
      <c r="K96" s="16">
        <v>19.399999999999999</v>
      </c>
      <c r="L96" s="16">
        <v>6.5</v>
      </c>
      <c r="M96" s="16">
        <v>4.8</v>
      </c>
      <c r="N96" s="16">
        <v>2.2999999999999998</v>
      </c>
      <c r="O96" s="16">
        <v>27</v>
      </c>
      <c r="P96" s="16">
        <v>9</v>
      </c>
      <c r="Q96" s="16">
        <v>4.2</v>
      </c>
    </row>
    <row r="97" spans="1:17" x14ac:dyDescent="0.3">
      <c r="B97" s="9" t="s">
        <v>30</v>
      </c>
      <c r="D97" s="3" t="s">
        <v>21</v>
      </c>
      <c r="E97" s="7"/>
      <c r="F97" s="16">
        <v>1.8</v>
      </c>
      <c r="G97" s="16">
        <v>1.7</v>
      </c>
      <c r="H97" s="16">
        <v>1.8</v>
      </c>
      <c r="I97" s="16">
        <v>1.8</v>
      </c>
      <c r="J97" s="16">
        <v>1.7</v>
      </c>
      <c r="K97" s="16">
        <v>1.8</v>
      </c>
      <c r="L97" s="16">
        <v>1.8</v>
      </c>
      <c r="M97" s="16">
        <v>1.8</v>
      </c>
      <c r="N97" s="16">
        <v>1.8</v>
      </c>
      <c r="O97" s="16">
        <v>1.9</v>
      </c>
      <c r="P97" s="16">
        <v>1.8</v>
      </c>
      <c r="Q97" s="16">
        <v>1.7</v>
      </c>
    </row>
    <row r="98" spans="1:17" x14ac:dyDescent="0.3">
      <c r="B98" s="9" t="s">
        <v>31</v>
      </c>
      <c r="D98" s="3" t="s">
        <v>32</v>
      </c>
      <c r="E98" s="7"/>
      <c r="F98" s="16">
        <v>39.299999999999997</v>
      </c>
      <c r="G98" s="16">
        <v>40.299999999999997</v>
      </c>
      <c r="H98" s="16">
        <v>46</v>
      </c>
      <c r="I98" s="16">
        <v>41.2</v>
      </c>
      <c r="J98" s="16">
        <v>46</v>
      </c>
      <c r="K98" s="16">
        <v>47.7</v>
      </c>
      <c r="L98" s="16">
        <v>44.7</v>
      </c>
      <c r="M98" s="16">
        <v>45.5</v>
      </c>
      <c r="N98" s="16">
        <v>50.2</v>
      </c>
      <c r="O98" s="16">
        <v>50.9</v>
      </c>
      <c r="P98" s="16">
        <v>51.4</v>
      </c>
      <c r="Q98" s="16">
        <v>44</v>
      </c>
    </row>
    <row r="99" spans="1:17" x14ac:dyDescent="0.3">
      <c r="A99" s="9" t="s">
        <v>38</v>
      </c>
      <c r="B99" s="9" t="s">
        <v>20</v>
      </c>
      <c r="D99" s="3" t="s">
        <v>21</v>
      </c>
      <c r="E99" s="7"/>
      <c r="F99" s="16">
        <v>367</v>
      </c>
      <c r="G99" s="16">
        <v>367</v>
      </c>
      <c r="H99" s="16">
        <v>364</v>
      </c>
      <c r="I99" s="16">
        <v>365</v>
      </c>
      <c r="J99" s="16">
        <v>366</v>
      </c>
      <c r="K99" s="16">
        <v>371</v>
      </c>
      <c r="L99" s="16">
        <v>371</v>
      </c>
      <c r="M99" s="16">
        <v>372</v>
      </c>
      <c r="N99" s="16">
        <v>371</v>
      </c>
      <c r="O99" s="16">
        <v>369</v>
      </c>
      <c r="P99" s="16">
        <v>367</v>
      </c>
      <c r="Q99" s="16">
        <v>367</v>
      </c>
    </row>
    <row r="100" spans="1:17" x14ac:dyDescent="0.3">
      <c r="B100" s="9" t="s">
        <v>22</v>
      </c>
      <c r="D100" s="3" t="s">
        <v>21</v>
      </c>
      <c r="E100" s="7"/>
      <c r="F100" s="16">
        <v>356</v>
      </c>
      <c r="G100" s="16">
        <v>354</v>
      </c>
      <c r="H100" s="16">
        <v>352</v>
      </c>
      <c r="I100" s="16">
        <v>357</v>
      </c>
      <c r="J100" s="16">
        <v>357</v>
      </c>
      <c r="K100" s="16">
        <v>361</v>
      </c>
      <c r="L100" s="16">
        <v>362</v>
      </c>
      <c r="M100" s="16">
        <v>362</v>
      </c>
      <c r="N100" s="16">
        <v>362</v>
      </c>
      <c r="O100" s="16">
        <v>361</v>
      </c>
      <c r="P100" s="16">
        <v>358</v>
      </c>
      <c r="Q100" s="16">
        <v>355</v>
      </c>
    </row>
    <row r="101" spans="1:17" x14ac:dyDescent="0.3">
      <c r="B101" s="9" t="s">
        <v>23</v>
      </c>
      <c r="D101" s="3" t="s">
        <v>21</v>
      </c>
      <c r="E101" s="7"/>
      <c r="F101" s="16">
        <v>35894</v>
      </c>
      <c r="G101" s="16">
        <v>35746</v>
      </c>
      <c r="H101" s="16">
        <v>35549</v>
      </c>
      <c r="I101" s="16">
        <v>35594</v>
      </c>
      <c r="J101" s="16">
        <v>35475</v>
      </c>
      <c r="K101" s="16">
        <v>35702</v>
      </c>
      <c r="L101" s="16">
        <v>35955</v>
      </c>
      <c r="M101" s="16">
        <v>36103</v>
      </c>
      <c r="N101" s="16">
        <v>36316</v>
      </c>
      <c r="O101" s="16">
        <v>36139</v>
      </c>
      <c r="P101" s="16">
        <v>36202</v>
      </c>
      <c r="Q101" s="16">
        <v>36218</v>
      </c>
    </row>
    <row r="102" spans="1:17" x14ac:dyDescent="0.3">
      <c r="B102" s="9" t="s">
        <v>24</v>
      </c>
      <c r="D102" s="3" t="s">
        <v>21</v>
      </c>
      <c r="E102" s="7"/>
      <c r="F102" s="16">
        <v>34872</v>
      </c>
      <c r="G102" s="16">
        <v>34690</v>
      </c>
      <c r="H102" s="16">
        <v>34549</v>
      </c>
      <c r="I102" s="16">
        <v>34669</v>
      </c>
      <c r="J102" s="16">
        <v>34466</v>
      </c>
      <c r="K102" s="16">
        <v>34741</v>
      </c>
      <c r="L102" s="16">
        <v>35054</v>
      </c>
      <c r="M102" s="16">
        <v>35050</v>
      </c>
      <c r="N102" s="16">
        <v>34935</v>
      </c>
      <c r="O102" s="16">
        <v>34714</v>
      </c>
      <c r="P102" s="16">
        <v>34744</v>
      </c>
      <c r="Q102" s="16">
        <v>34533</v>
      </c>
    </row>
    <row r="103" spans="1:17" x14ac:dyDescent="0.3">
      <c r="B103" s="9" t="s">
        <v>25</v>
      </c>
      <c r="D103" s="3" t="s">
        <v>21</v>
      </c>
      <c r="E103" s="7">
        <f>SUM(F103:Q103)</f>
        <v>1446325</v>
      </c>
      <c r="F103" s="16">
        <v>107611</v>
      </c>
      <c r="G103" s="16">
        <v>111019</v>
      </c>
      <c r="H103" s="16">
        <v>128602</v>
      </c>
      <c r="I103" s="16">
        <v>109890</v>
      </c>
      <c r="J103" s="16">
        <v>141168</v>
      </c>
      <c r="K103" s="16">
        <v>130718</v>
      </c>
      <c r="L103" s="16">
        <v>108819</v>
      </c>
      <c r="M103" s="16">
        <v>93188</v>
      </c>
      <c r="N103" s="16">
        <v>161328</v>
      </c>
      <c r="O103" s="16">
        <v>134829</v>
      </c>
      <c r="P103" s="16">
        <v>139224</v>
      </c>
      <c r="Q103" s="16">
        <v>79929</v>
      </c>
    </row>
    <row r="104" spans="1:17" x14ac:dyDescent="0.3">
      <c r="D104" s="3" t="s">
        <v>26</v>
      </c>
      <c r="E104" s="7"/>
      <c r="F104" s="16">
        <v>-3</v>
      </c>
      <c r="G104" s="16">
        <v>-2.9</v>
      </c>
      <c r="H104" s="16">
        <v>2.8</v>
      </c>
      <c r="I104" s="16">
        <v>-10.8</v>
      </c>
      <c r="J104" s="16">
        <v>12</v>
      </c>
      <c r="K104" s="16">
        <v>-9.5</v>
      </c>
      <c r="L104" s="16">
        <v>9.4</v>
      </c>
      <c r="M104" s="16">
        <v>1.7</v>
      </c>
      <c r="N104" s="16">
        <v>4.5</v>
      </c>
      <c r="O104" s="16">
        <v>4</v>
      </c>
      <c r="P104" s="16">
        <v>0.5</v>
      </c>
      <c r="Q104" s="16">
        <v>2.1</v>
      </c>
    </row>
    <row r="105" spans="1:17" x14ac:dyDescent="0.3">
      <c r="B105" s="9" t="s">
        <v>25</v>
      </c>
      <c r="C105" s="9" t="s">
        <v>27</v>
      </c>
      <c r="D105" s="3" t="s">
        <v>21</v>
      </c>
      <c r="E105" s="7">
        <f>SUM(F105:Q105)</f>
        <v>1404283</v>
      </c>
      <c r="F105" s="16">
        <v>104351</v>
      </c>
      <c r="G105" s="16">
        <v>108370</v>
      </c>
      <c r="H105" s="16">
        <v>125477</v>
      </c>
      <c r="I105" s="16">
        <v>106879</v>
      </c>
      <c r="J105" s="16">
        <v>137447</v>
      </c>
      <c r="K105" s="16">
        <v>126283</v>
      </c>
      <c r="L105" s="16">
        <v>104876</v>
      </c>
      <c r="M105" s="16">
        <v>88742</v>
      </c>
      <c r="N105" s="16">
        <v>156621</v>
      </c>
      <c r="O105" s="16">
        <v>131028</v>
      </c>
      <c r="P105" s="16">
        <v>136329</v>
      </c>
      <c r="Q105" s="16">
        <v>77880</v>
      </c>
    </row>
    <row r="106" spans="1:17" x14ac:dyDescent="0.3">
      <c r="C106" s="9" t="s">
        <v>28</v>
      </c>
      <c r="D106" s="3" t="s">
        <v>21</v>
      </c>
      <c r="E106" s="7">
        <f>SUM(F106:Q106)</f>
        <v>42042</v>
      </c>
      <c r="F106" s="16">
        <v>3260</v>
      </c>
      <c r="G106" s="16">
        <v>2649</v>
      </c>
      <c r="H106" s="16">
        <v>3125</v>
      </c>
      <c r="I106" s="16">
        <v>3011</v>
      </c>
      <c r="J106" s="16">
        <v>3721</v>
      </c>
      <c r="K106" s="16">
        <v>4435</v>
      </c>
      <c r="L106" s="16">
        <v>3943</v>
      </c>
      <c r="M106" s="16">
        <v>4446</v>
      </c>
      <c r="N106" s="16">
        <v>4707</v>
      </c>
      <c r="O106" s="16">
        <v>3801</v>
      </c>
      <c r="P106" s="16">
        <v>2895</v>
      </c>
      <c r="Q106" s="16">
        <v>2049</v>
      </c>
    </row>
    <row r="107" spans="1:17" x14ac:dyDescent="0.3">
      <c r="C107" s="9" t="s">
        <v>27</v>
      </c>
      <c r="D107" s="3" t="s">
        <v>26</v>
      </c>
      <c r="E107" s="7"/>
      <c r="F107" s="16">
        <v>-3.2</v>
      </c>
      <c r="G107" s="16">
        <v>-2.2999999999999998</v>
      </c>
      <c r="H107" s="16">
        <v>3.2</v>
      </c>
      <c r="I107" s="16">
        <v>-10</v>
      </c>
      <c r="J107" s="16">
        <v>14.5</v>
      </c>
      <c r="K107" s="16">
        <v>-10.199999999999999</v>
      </c>
      <c r="L107" s="16">
        <v>9.8000000000000007</v>
      </c>
      <c r="M107" s="16">
        <v>2.2000000000000002</v>
      </c>
      <c r="N107" s="16">
        <v>3.4</v>
      </c>
      <c r="O107" s="16">
        <v>4.3</v>
      </c>
      <c r="P107" s="16">
        <v>0.5</v>
      </c>
      <c r="Q107" s="16">
        <v>2.2999999999999998</v>
      </c>
    </row>
    <row r="108" spans="1:17" x14ac:dyDescent="0.3">
      <c r="C108" s="9" t="s">
        <v>28</v>
      </c>
      <c r="D108" s="3" t="s">
        <v>26</v>
      </c>
      <c r="E108" s="7"/>
      <c r="F108" s="16">
        <v>4</v>
      </c>
      <c r="G108" s="16">
        <v>-22.8</v>
      </c>
      <c r="H108" s="16">
        <v>-12.8</v>
      </c>
      <c r="I108" s="16">
        <v>-32.6</v>
      </c>
      <c r="J108" s="16">
        <v>-38</v>
      </c>
      <c r="K108" s="16">
        <v>16.5</v>
      </c>
      <c r="L108" s="16">
        <v>0.3</v>
      </c>
      <c r="M108" s="16">
        <v>-7.6</v>
      </c>
      <c r="N108" s="16">
        <v>57.5</v>
      </c>
      <c r="O108" s="16">
        <v>-4.4000000000000004</v>
      </c>
      <c r="P108" s="16">
        <v>1.3</v>
      </c>
      <c r="Q108" s="16">
        <v>-5.7</v>
      </c>
    </row>
    <row r="109" spans="1:17" x14ac:dyDescent="0.3">
      <c r="B109" s="9" t="s">
        <v>29</v>
      </c>
      <c r="D109" s="3" t="s">
        <v>21</v>
      </c>
      <c r="E109" s="7">
        <f>SUM(F109:Q109)</f>
        <v>4788998</v>
      </c>
      <c r="F109" s="16">
        <v>369256</v>
      </c>
      <c r="G109" s="16">
        <v>359965</v>
      </c>
      <c r="H109" s="16">
        <v>394811</v>
      </c>
      <c r="I109" s="16">
        <v>386819</v>
      </c>
      <c r="J109" s="16">
        <v>440334</v>
      </c>
      <c r="K109" s="16">
        <v>409919</v>
      </c>
      <c r="L109" s="16">
        <v>386783</v>
      </c>
      <c r="M109" s="16">
        <v>351683</v>
      </c>
      <c r="N109" s="16">
        <v>474164</v>
      </c>
      <c r="O109" s="16">
        <v>464218</v>
      </c>
      <c r="P109" s="16">
        <v>451143</v>
      </c>
      <c r="Q109" s="16">
        <v>299903</v>
      </c>
    </row>
    <row r="110" spans="1:17" x14ac:dyDescent="0.3">
      <c r="D110" s="3" t="s">
        <v>26</v>
      </c>
      <c r="E110" s="7"/>
      <c r="F110" s="16">
        <v>-4.4000000000000004</v>
      </c>
      <c r="G110" s="16">
        <v>-2.1</v>
      </c>
      <c r="H110" s="16">
        <v>-2.4</v>
      </c>
      <c r="I110" s="16">
        <v>-3.8</v>
      </c>
      <c r="J110" s="16">
        <v>8.8000000000000007</v>
      </c>
      <c r="K110" s="16">
        <v>-7.2</v>
      </c>
      <c r="L110" s="16">
        <v>6.3</v>
      </c>
      <c r="M110" s="16">
        <v>5.4</v>
      </c>
      <c r="N110" s="16">
        <v>3.4</v>
      </c>
      <c r="O110" s="16">
        <v>3</v>
      </c>
      <c r="P110" s="16">
        <v>4.8</v>
      </c>
      <c r="Q110" s="16">
        <v>2.9</v>
      </c>
    </row>
    <row r="111" spans="1:17" x14ac:dyDescent="0.3">
      <c r="B111" s="9" t="s">
        <v>29</v>
      </c>
      <c r="C111" s="9" t="s">
        <v>27</v>
      </c>
      <c r="D111" s="3" t="s">
        <v>21</v>
      </c>
      <c r="E111" s="7">
        <f>SUM(F111:Q111)</f>
        <v>4645755</v>
      </c>
      <c r="F111" s="16">
        <v>360940</v>
      </c>
      <c r="G111" s="16">
        <v>351735</v>
      </c>
      <c r="H111" s="16">
        <v>385467</v>
      </c>
      <c r="I111" s="16">
        <v>375712</v>
      </c>
      <c r="J111" s="16">
        <v>429526</v>
      </c>
      <c r="K111" s="16">
        <v>396977</v>
      </c>
      <c r="L111" s="16">
        <v>367986</v>
      </c>
      <c r="M111" s="16">
        <v>331304</v>
      </c>
      <c r="N111" s="16">
        <v>462443</v>
      </c>
      <c r="O111" s="16">
        <v>451663</v>
      </c>
      <c r="P111" s="16">
        <v>440033</v>
      </c>
      <c r="Q111" s="16">
        <v>291969</v>
      </c>
    </row>
    <row r="112" spans="1:17" x14ac:dyDescent="0.3">
      <c r="C112" s="9" t="s">
        <v>28</v>
      </c>
      <c r="D112" s="3" t="s">
        <v>21</v>
      </c>
      <c r="E112" s="7">
        <f>SUM(F112:Q112)</f>
        <v>143243</v>
      </c>
      <c r="F112" s="16">
        <v>8316</v>
      </c>
      <c r="G112" s="16">
        <v>8230</v>
      </c>
      <c r="H112" s="16">
        <v>9344</v>
      </c>
      <c r="I112" s="16">
        <v>11107</v>
      </c>
      <c r="J112" s="16">
        <v>10808</v>
      </c>
      <c r="K112" s="16">
        <v>12942</v>
      </c>
      <c r="L112" s="16">
        <v>18797</v>
      </c>
      <c r="M112" s="16">
        <v>20379</v>
      </c>
      <c r="N112" s="16">
        <v>11721</v>
      </c>
      <c r="O112" s="16">
        <v>12555</v>
      </c>
      <c r="P112" s="16">
        <v>11110</v>
      </c>
      <c r="Q112" s="16">
        <v>7934</v>
      </c>
    </row>
    <row r="113" spans="1:17" x14ac:dyDescent="0.3">
      <c r="C113" s="9" t="s">
        <v>27</v>
      </c>
      <c r="D113" s="3" t="s">
        <v>26</v>
      </c>
      <c r="E113" s="7"/>
      <c r="F113" s="16">
        <v>-4.3</v>
      </c>
      <c r="G113" s="16">
        <v>-1.5</v>
      </c>
      <c r="H113" s="16">
        <v>-1.9</v>
      </c>
      <c r="I113" s="16">
        <v>-3.7</v>
      </c>
      <c r="J113" s="16">
        <v>10</v>
      </c>
      <c r="K113" s="16">
        <v>-7.7</v>
      </c>
      <c r="L113" s="16">
        <v>6.2</v>
      </c>
      <c r="M113" s="16">
        <v>4.4000000000000004</v>
      </c>
      <c r="N113" s="16">
        <v>3</v>
      </c>
      <c r="O113" s="16">
        <v>3</v>
      </c>
      <c r="P113" s="16">
        <v>4.8</v>
      </c>
      <c r="Q113" s="16">
        <v>3.2</v>
      </c>
    </row>
    <row r="114" spans="1:17" x14ac:dyDescent="0.3">
      <c r="C114" s="9" t="s">
        <v>28</v>
      </c>
      <c r="D114" s="3" t="s">
        <v>26</v>
      </c>
      <c r="E114" s="7"/>
      <c r="F114" s="16">
        <v>-9.1999999999999993</v>
      </c>
      <c r="G114" s="16">
        <v>-23.9</v>
      </c>
      <c r="H114" s="16">
        <v>-18.899999999999999</v>
      </c>
      <c r="I114" s="16">
        <v>-8.9</v>
      </c>
      <c r="J114" s="16">
        <v>-24.8</v>
      </c>
      <c r="K114" s="16">
        <v>12.4</v>
      </c>
      <c r="L114" s="16">
        <v>8.9</v>
      </c>
      <c r="M114" s="16">
        <v>25.7</v>
      </c>
      <c r="N114" s="16">
        <v>23.4</v>
      </c>
      <c r="O114" s="16">
        <v>4.5</v>
      </c>
      <c r="P114" s="16">
        <v>3.9</v>
      </c>
      <c r="Q114" s="16">
        <v>-4.0999999999999996</v>
      </c>
    </row>
    <row r="115" spans="1:17" x14ac:dyDescent="0.3">
      <c r="B115" s="9" t="s">
        <v>30</v>
      </c>
      <c r="D115" s="3" t="s">
        <v>21</v>
      </c>
      <c r="E115" s="7"/>
      <c r="F115" s="16">
        <v>3.4</v>
      </c>
      <c r="G115" s="16">
        <v>3.2</v>
      </c>
      <c r="H115" s="16">
        <v>3.1</v>
      </c>
      <c r="I115" s="16">
        <v>3.5</v>
      </c>
      <c r="J115" s="16">
        <v>3.1</v>
      </c>
      <c r="K115" s="16">
        <v>3.1</v>
      </c>
      <c r="L115" s="16">
        <v>3.6</v>
      </c>
      <c r="M115" s="16">
        <v>3.8</v>
      </c>
      <c r="N115" s="16">
        <v>2.9</v>
      </c>
      <c r="O115" s="16">
        <v>3.4</v>
      </c>
      <c r="P115" s="16">
        <v>3.2</v>
      </c>
      <c r="Q115" s="16">
        <v>3.8</v>
      </c>
    </row>
    <row r="116" spans="1:17" x14ac:dyDescent="0.3">
      <c r="B116" s="9" t="s">
        <v>31</v>
      </c>
      <c r="D116" s="3" t="s">
        <v>32</v>
      </c>
      <c r="E116" s="7"/>
      <c r="F116" s="16">
        <v>34.6</v>
      </c>
      <c r="G116" s="16">
        <v>37.1</v>
      </c>
      <c r="H116" s="16">
        <v>36.9</v>
      </c>
      <c r="I116" s="16">
        <v>37.5</v>
      </c>
      <c r="J116" s="16">
        <v>41.2</v>
      </c>
      <c r="K116" s="16">
        <v>39.5</v>
      </c>
      <c r="L116" s="16">
        <v>36.299999999999997</v>
      </c>
      <c r="M116" s="16">
        <v>33.1</v>
      </c>
      <c r="N116" s="16">
        <v>45.4</v>
      </c>
      <c r="O116" s="16">
        <v>43.2</v>
      </c>
      <c r="P116" s="16">
        <v>43.4</v>
      </c>
      <c r="Q116" s="16">
        <v>30.1</v>
      </c>
    </row>
    <row r="117" spans="1:17" x14ac:dyDescent="0.3">
      <c r="A117" s="9" t="s">
        <v>39</v>
      </c>
      <c r="B117" s="9" t="s">
        <v>20</v>
      </c>
      <c r="D117" s="3" t="s">
        <v>21</v>
      </c>
      <c r="E117" s="7"/>
      <c r="F117" s="16">
        <v>366</v>
      </c>
      <c r="G117" s="16">
        <v>366</v>
      </c>
      <c r="H117" s="16">
        <v>365</v>
      </c>
      <c r="I117" s="16">
        <v>369</v>
      </c>
      <c r="J117" s="16">
        <v>367</v>
      </c>
      <c r="K117" s="16">
        <v>367</v>
      </c>
      <c r="L117" s="16">
        <v>378</v>
      </c>
      <c r="M117" s="16">
        <v>385</v>
      </c>
      <c r="N117" s="16">
        <v>385</v>
      </c>
      <c r="O117" s="16">
        <v>386</v>
      </c>
      <c r="P117" s="16">
        <v>389</v>
      </c>
      <c r="Q117" s="16">
        <v>385</v>
      </c>
    </row>
    <row r="118" spans="1:17" x14ac:dyDescent="0.3">
      <c r="B118" s="9" t="s">
        <v>22</v>
      </c>
      <c r="D118" s="3" t="s">
        <v>21</v>
      </c>
      <c r="E118" s="7"/>
      <c r="F118" s="16">
        <v>355</v>
      </c>
      <c r="G118" s="16">
        <v>352</v>
      </c>
      <c r="H118" s="16">
        <v>356</v>
      </c>
      <c r="I118" s="16">
        <v>366</v>
      </c>
      <c r="J118" s="16">
        <v>365</v>
      </c>
      <c r="K118" s="16">
        <v>366</v>
      </c>
      <c r="L118" s="16">
        <v>376</v>
      </c>
      <c r="M118" s="16">
        <v>381</v>
      </c>
      <c r="N118" s="16">
        <v>382</v>
      </c>
      <c r="O118" s="16">
        <v>383</v>
      </c>
      <c r="P118" s="16">
        <v>380</v>
      </c>
      <c r="Q118" s="16">
        <v>377</v>
      </c>
    </row>
    <row r="119" spans="1:17" x14ac:dyDescent="0.3">
      <c r="B119" s="9" t="s">
        <v>23</v>
      </c>
      <c r="D119" s="3" t="s">
        <v>21</v>
      </c>
      <c r="E119" s="7"/>
      <c r="F119" s="16">
        <v>18586</v>
      </c>
      <c r="G119" s="16">
        <v>18594</v>
      </c>
      <c r="H119" s="16">
        <v>18602</v>
      </c>
      <c r="I119" s="16">
        <v>18750</v>
      </c>
      <c r="J119" s="16">
        <v>18729</v>
      </c>
      <c r="K119" s="16">
        <v>18884</v>
      </c>
      <c r="L119" s="16">
        <v>19160</v>
      </c>
      <c r="M119" s="16">
        <v>19271</v>
      </c>
      <c r="N119" s="16">
        <v>19324</v>
      </c>
      <c r="O119" s="16">
        <v>19321</v>
      </c>
      <c r="P119" s="16">
        <v>19412</v>
      </c>
      <c r="Q119" s="16">
        <v>19353</v>
      </c>
    </row>
    <row r="120" spans="1:17" x14ac:dyDescent="0.3">
      <c r="B120" s="9" t="s">
        <v>24</v>
      </c>
      <c r="D120" s="3" t="s">
        <v>21</v>
      </c>
      <c r="E120" s="7"/>
      <c r="F120" s="16">
        <v>17888</v>
      </c>
      <c r="G120" s="16">
        <v>17870</v>
      </c>
      <c r="H120" s="16">
        <v>17959</v>
      </c>
      <c r="I120" s="16">
        <v>18488</v>
      </c>
      <c r="J120" s="16">
        <v>18470</v>
      </c>
      <c r="K120" s="16">
        <v>18654</v>
      </c>
      <c r="L120" s="16">
        <v>18881</v>
      </c>
      <c r="M120" s="16">
        <v>18989</v>
      </c>
      <c r="N120" s="16">
        <v>19059</v>
      </c>
      <c r="O120" s="16">
        <v>19064</v>
      </c>
      <c r="P120" s="16">
        <v>19049</v>
      </c>
      <c r="Q120" s="16">
        <v>18861</v>
      </c>
    </row>
    <row r="121" spans="1:17" x14ac:dyDescent="0.3">
      <c r="B121" s="9" t="s">
        <v>25</v>
      </c>
      <c r="D121" s="3" t="s">
        <v>21</v>
      </c>
      <c r="E121" s="7">
        <f>SUM(F121:Q121)</f>
        <v>609449</v>
      </c>
      <c r="F121" s="16">
        <v>48877</v>
      </c>
      <c r="G121" s="16">
        <v>50066</v>
      </c>
      <c r="H121" s="16">
        <v>48696</v>
      </c>
      <c r="I121" s="16">
        <v>54587</v>
      </c>
      <c r="J121" s="16">
        <v>49318</v>
      </c>
      <c r="K121" s="16">
        <v>53425</v>
      </c>
      <c r="L121" s="16">
        <v>52559</v>
      </c>
      <c r="M121" s="16">
        <v>55304</v>
      </c>
      <c r="N121" s="16">
        <v>51650</v>
      </c>
      <c r="O121" s="16">
        <v>59131</v>
      </c>
      <c r="P121" s="16">
        <v>35987</v>
      </c>
      <c r="Q121" s="16">
        <v>49849</v>
      </c>
    </row>
    <row r="122" spans="1:17" x14ac:dyDescent="0.3">
      <c r="D122" s="3" t="s">
        <v>26</v>
      </c>
      <c r="E122" s="7"/>
      <c r="F122" s="16">
        <v>-2.2999999999999998</v>
      </c>
      <c r="G122" s="16">
        <v>-1.6</v>
      </c>
      <c r="H122" s="16">
        <v>-3.1</v>
      </c>
      <c r="I122" s="16">
        <v>23.5</v>
      </c>
      <c r="J122" s="16">
        <v>-12.6</v>
      </c>
      <c r="K122" s="16">
        <v>18.100000000000001</v>
      </c>
      <c r="L122" s="16">
        <v>6.4</v>
      </c>
      <c r="M122" s="16">
        <v>4.0999999999999996</v>
      </c>
      <c r="N122" s="16">
        <v>9.6999999999999993</v>
      </c>
      <c r="O122" s="16">
        <v>4.4000000000000004</v>
      </c>
      <c r="P122" s="16">
        <v>7.1</v>
      </c>
      <c r="Q122" s="16">
        <v>19.899999999999999</v>
      </c>
    </row>
    <row r="123" spans="1:17" x14ac:dyDescent="0.3">
      <c r="B123" s="9" t="s">
        <v>25</v>
      </c>
      <c r="C123" s="9" t="s">
        <v>27</v>
      </c>
      <c r="D123" s="3" t="s">
        <v>21</v>
      </c>
      <c r="E123" s="7">
        <f>SUM(F123:Q123)</f>
        <v>416607</v>
      </c>
      <c r="F123" s="16">
        <v>30482</v>
      </c>
      <c r="G123" s="16">
        <v>22652</v>
      </c>
      <c r="H123" s="16">
        <v>29520</v>
      </c>
      <c r="I123" s="16">
        <v>40275</v>
      </c>
      <c r="J123" s="16">
        <v>36773</v>
      </c>
      <c r="K123" s="16">
        <v>43783</v>
      </c>
      <c r="L123" s="16">
        <v>36266</v>
      </c>
      <c r="M123" s="16">
        <v>33844</v>
      </c>
      <c r="N123" s="16">
        <v>40063</v>
      </c>
      <c r="O123" s="16">
        <v>45061</v>
      </c>
      <c r="P123" s="16">
        <v>26891</v>
      </c>
      <c r="Q123" s="16">
        <v>30997</v>
      </c>
    </row>
    <row r="124" spans="1:17" x14ac:dyDescent="0.3">
      <c r="C124" s="9" t="s">
        <v>28</v>
      </c>
      <c r="D124" s="3" t="s">
        <v>21</v>
      </c>
      <c r="E124" s="7">
        <f>SUM(F124:Q124)</f>
        <v>192842</v>
      </c>
      <c r="F124" s="16">
        <v>18395</v>
      </c>
      <c r="G124" s="16">
        <v>27414</v>
      </c>
      <c r="H124" s="16">
        <v>19176</v>
      </c>
      <c r="I124" s="16">
        <v>14312</v>
      </c>
      <c r="J124" s="16">
        <v>12545</v>
      </c>
      <c r="K124" s="16">
        <v>9642</v>
      </c>
      <c r="L124" s="16">
        <v>16293</v>
      </c>
      <c r="M124" s="16">
        <v>21460</v>
      </c>
      <c r="N124" s="16">
        <v>11587</v>
      </c>
      <c r="O124" s="16">
        <v>14070</v>
      </c>
      <c r="P124" s="16">
        <v>9096</v>
      </c>
      <c r="Q124" s="16">
        <v>18852</v>
      </c>
    </row>
    <row r="125" spans="1:17" x14ac:dyDescent="0.3">
      <c r="C125" s="9" t="s">
        <v>27</v>
      </c>
      <c r="D125" s="3" t="s">
        <v>26</v>
      </c>
      <c r="E125" s="7"/>
      <c r="F125" s="16">
        <v>8.8000000000000007</v>
      </c>
      <c r="G125" s="16">
        <v>-2.9</v>
      </c>
      <c r="H125" s="16">
        <v>-10</v>
      </c>
      <c r="I125" s="16">
        <v>22</v>
      </c>
      <c r="J125" s="16">
        <v>-10.6</v>
      </c>
      <c r="K125" s="16">
        <v>17.399999999999999</v>
      </c>
      <c r="L125" s="16">
        <v>6.1</v>
      </c>
      <c r="M125" s="16">
        <v>9.5</v>
      </c>
      <c r="N125" s="16">
        <v>8.9</v>
      </c>
      <c r="O125" s="16">
        <v>4.5</v>
      </c>
      <c r="P125" s="16">
        <v>4.0999999999999996</v>
      </c>
      <c r="Q125" s="16">
        <v>21.9</v>
      </c>
    </row>
    <row r="126" spans="1:17" x14ac:dyDescent="0.3">
      <c r="C126" s="9" t="s">
        <v>28</v>
      </c>
      <c r="D126" s="3" t="s">
        <v>26</v>
      </c>
      <c r="E126" s="7"/>
      <c r="F126" s="16">
        <v>-16.5</v>
      </c>
      <c r="G126" s="16">
        <v>-0.5</v>
      </c>
      <c r="H126" s="16">
        <v>10</v>
      </c>
      <c r="I126" s="16">
        <v>28.1</v>
      </c>
      <c r="J126" s="16">
        <v>-17.899999999999999</v>
      </c>
      <c r="K126" s="16">
        <v>21.4</v>
      </c>
      <c r="L126" s="16">
        <v>7.1</v>
      </c>
      <c r="M126" s="16">
        <v>-3.3</v>
      </c>
      <c r="N126" s="16">
        <v>12.5</v>
      </c>
      <c r="O126" s="16">
        <v>4.0999999999999996</v>
      </c>
      <c r="P126" s="16">
        <v>17</v>
      </c>
      <c r="Q126" s="16">
        <v>16.899999999999999</v>
      </c>
    </row>
    <row r="127" spans="1:17" x14ac:dyDescent="0.3">
      <c r="B127" s="9" t="s">
        <v>29</v>
      </c>
      <c r="D127" s="3" t="s">
        <v>21</v>
      </c>
      <c r="E127" s="7">
        <f>SUM(F127:Q127)</f>
        <v>2645321</v>
      </c>
      <c r="F127" s="16">
        <v>192045</v>
      </c>
      <c r="G127" s="16">
        <v>214908</v>
      </c>
      <c r="H127" s="16">
        <v>181440</v>
      </c>
      <c r="I127" s="16">
        <v>237228</v>
      </c>
      <c r="J127" s="16">
        <v>185500</v>
      </c>
      <c r="K127" s="16">
        <v>224064</v>
      </c>
      <c r="L127" s="16">
        <v>283880</v>
      </c>
      <c r="M127" s="16">
        <v>306383</v>
      </c>
      <c r="N127" s="16">
        <v>207683</v>
      </c>
      <c r="O127" s="16">
        <v>265751</v>
      </c>
      <c r="P127" s="16">
        <v>137851</v>
      </c>
      <c r="Q127" s="16">
        <v>208588</v>
      </c>
    </row>
    <row r="128" spans="1:17" x14ac:dyDescent="0.3">
      <c r="D128" s="3" t="s">
        <v>26</v>
      </c>
      <c r="E128" s="7"/>
      <c r="F128" s="16">
        <v>-4.7</v>
      </c>
      <c r="G128" s="16">
        <v>-6.5</v>
      </c>
      <c r="H128" s="16">
        <v>-8.6999999999999993</v>
      </c>
      <c r="I128" s="16">
        <v>24.1</v>
      </c>
      <c r="J128" s="16">
        <v>-21.5</v>
      </c>
      <c r="K128" s="16">
        <v>33.5</v>
      </c>
      <c r="L128" s="16">
        <v>5.7</v>
      </c>
      <c r="M128" s="16">
        <v>5</v>
      </c>
      <c r="N128" s="16">
        <v>7.2</v>
      </c>
      <c r="O128" s="16">
        <v>5.0999999999999996</v>
      </c>
      <c r="P128" s="16">
        <v>12.6</v>
      </c>
      <c r="Q128" s="16">
        <v>14.4</v>
      </c>
    </row>
    <row r="129" spans="1:17" x14ac:dyDescent="0.3">
      <c r="B129" s="9" t="s">
        <v>29</v>
      </c>
      <c r="C129" s="9" t="s">
        <v>27</v>
      </c>
      <c r="D129" s="3" t="s">
        <v>21</v>
      </c>
      <c r="E129" s="7">
        <f>SUM(F129:Q129)</f>
        <v>1645243</v>
      </c>
      <c r="F129" s="16">
        <v>113457</v>
      </c>
      <c r="G129" s="16">
        <v>84819</v>
      </c>
      <c r="H129" s="16">
        <v>105926</v>
      </c>
      <c r="I129" s="16">
        <v>161758</v>
      </c>
      <c r="J129" s="16">
        <v>124969</v>
      </c>
      <c r="K129" s="16">
        <v>164716</v>
      </c>
      <c r="L129" s="16">
        <v>172527</v>
      </c>
      <c r="M129" s="16">
        <v>162508</v>
      </c>
      <c r="N129" s="16">
        <v>143112</v>
      </c>
      <c r="O129" s="16">
        <v>194114</v>
      </c>
      <c r="P129" s="16">
        <v>94716</v>
      </c>
      <c r="Q129" s="16">
        <v>122621</v>
      </c>
    </row>
    <row r="130" spans="1:17" x14ac:dyDescent="0.3">
      <c r="C130" s="9" t="s">
        <v>28</v>
      </c>
      <c r="D130" s="3" t="s">
        <v>21</v>
      </c>
      <c r="E130" s="7">
        <f>SUM(F130:Q130)</f>
        <v>1000078</v>
      </c>
      <c r="F130" s="16">
        <v>78588</v>
      </c>
      <c r="G130" s="16">
        <v>130089</v>
      </c>
      <c r="H130" s="16">
        <v>75514</v>
      </c>
      <c r="I130" s="16">
        <v>75470</v>
      </c>
      <c r="J130" s="16">
        <v>60531</v>
      </c>
      <c r="K130" s="16">
        <v>59348</v>
      </c>
      <c r="L130" s="16">
        <v>111353</v>
      </c>
      <c r="M130" s="16">
        <v>143875</v>
      </c>
      <c r="N130" s="16">
        <v>64571</v>
      </c>
      <c r="O130" s="16">
        <v>71637</v>
      </c>
      <c r="P130" s="16">
        <v>43135</v>
      </c>
      <c r="Q130" s="16">
        <v>85967</v>
      </c>
    </row>
    <row r="131" spans="1:17" x14ac:dyDescent="0.3">
      <c r="C131" s="9" t="s">
        <v>27</v>
      </c>
      <c r="D131" s="3" t="s">
        <v>26</v>
      </c>
      <c r="E131" s="7"/>
      <c r="F131" s="16">
        <v>3</v>
      </c>
      <c r="G131" s="16">
        <v>-11.4</v>
      </c>
      <c r="H131" s="16">
        <v>-21</v>
      </c>
      <c r="I131" s="16">
        <v>28.2</v>
      </c>
      <c r="J131" s="16">
        <v>-22.7</v>
      </c>
      <c r="K131" s="16">
        <v>33.299999999999997</v>
      </c>
      <c r="L131" s="16">
        <v>3.9</v>
      </c>
      <c r="M131" s="16">
        <v>12</v>
      </c>
      <c r="N131" s="16">
        <v>5.7</v>
      </c>
      <c r="O131" s="16">
        <v>5.8</v>
      </c>
      <c r="P131" s="16">
        <v>10.5</v>
      </c>
      <c r="Q131" s="16">
        <v>17.600000000000001</v>
      </c>
    </row>
    <row r="132" spans="1:17" x14ac:dyDescent="0.3">
      <c r="C132" s="9" t="s">
        <v>28</v>
      </c>
      <c r="D132" s="3" t="s">
        <v>26</v>
      </c>
      <c r="E132" s="7"/>
      <c r="F132" s="16">
        <v>-13.9</v>
      </c>
      <c r="G132" s="16">
        <v>-2.9</v>
      </c>
      <c r="H132" s="16">
        <v>16.899999999999999</v>
      </c>
      <c r="I132" s="16">
        <v>16.2</v>
      </c>
      <c r="J132" s="16">
        <v>-18.7</v>
      </c>
      <c r="K132" s="16">
        <v>34</v>
      </c>
      <c r="L132" s="16">
        <v>8.6</v>
      </c>
      <c r="M132" s="16">
        <v>-2</v>
      </c>
      <c r="N132" s="16">
        <v>10.6</v>
      </c>
      <c r="O132" s="16">
        <v>3.5</v>
      </c>
      <c r="P132" s="16">
        <v>17.8</v>
      </c>
      <c r="Q132" s="16">
        <v>10.199999999999999</v>
      </c>
    </row>
    <row r="133" spans="1:17" x14ac:dyDescent="0.3">
      <c r="B133" s="9" t="s">
        <v>30</v>
      </c>
      <c r="D133" s="3" t="s">
        <v>21</v>
      </c>
      <c r="E133" s="7"/>
      <c r="F133" s="16">
        <v>3.9</v>
      </c>
      <c r="G133" s="16">
        <v>4.3</v>
      </c>
      <c r="H133" s="16">
        <v>3.7</v>
      </c>
      <c r="I133" s="16">
        <v>4.3</v>
      </c>
      <c r="J133" s="16">
        <v>3.8</v>
      </c>
      <c r="K133" s="16">
        <v>4.2</v>
      </c>
      <c r="L133" s="16">
        <v>5.4</v>
      </c>
      <c r="M133" s="16">
        <v>5.5</v>
      </c>
      <c r="N133" s="16">
        <v>4</v>
      </c>
      <c r="O133" s="16">
        <v>4.5</v>
      </c>
      <c r="P133" s="16">
        <v>3.8</v>
      </c>
      <c r="Q133" s="16">
        <v>4.2</v>
      </c>
    </row>
    <row r="134" spans="1:17" x14ac:dyDescent="0.3">
      <c r="B134" s="9" t="s">
        <v>31</v>
      </c>
      <c r="D134" s="3" t="s">
        <v>32</v>
      </c>
      <c r="E134" s="7"/>
      <c r="F134" s="16">
        <v>34.6</v>
      </c>
      <c r="G134" s="16">
        <v>43</v>
      </c>
      <c r="H134" s="16">
        <v>32.6</v>
      </c>
      <c r="I134" s="16">
        <v>42.8</v>
      </c>
      <c r="J134" s="16">
        <v>32.4</v>
      </c>
      <c r="K134" s="16">
        <v>40.1</v>
      </c>
      <c r="L134" s="16">
        <v>48.6</v>
      </c>
      <c r="M134" s="16">
        <v>52.3</v>
      </c>
      <c r="N134" s="16">
        <v>36.5</v>
      </c>
      <c r="O134" s="16">
        <v>45</v>
      </c>
      <c r="P134" s="16">
        <v>26.9</v>
      </c>
      <c r="Q134" s="16">
        <v>36.1</v>
      </c>
    </row>
    <row r="135" spans="1:17" x14ac:dyDescent="0.3">
      <c r="A135" s="9" t="s">
        <v>40</v>
      </c>
      <c r="B135" s="9" t="s">
        <v>20</v>
      </c>
      <c r="D135" s="3" t="s">
        <v>21</v>
      </c>
      <c r="E135" s="7"/>
      <c r="F135" s="16">
        <v>212</v>
      </c>
      <c r="G135" s="16">
        <v>213</v>
      </c>
      <c r="H135" s="16">
        <v>213</v>
      </c>
      <c r="I135" s="16">
        <v>213</v>
      </c>
      <c r="J135" s="16">
        <v>213</v>
      </c>
      <c r="K135" s="16">
        <v>213</v>
      </c>
      <c r="L135" s="16">
        <v>214</v>
      </c>
      <c r="M135" s="16">
        <v>214</v>
      </c>
      <c r="N135" s="16">
        <v>213</v>
      </c>
      <c r="O135" s="16">
        <v>213</v>
      </c>
      <c r="P135" s="16">
        <v>213</v>
      </c>
      <c r="Q135" s="16">
        <v>213</v>
      </c>
    </row>
    <row r="136" spans="1:17" x14ac:dyDescent="0.3">
      <c r="B136" s="9" t="s">
        <v>22</v>
      </c>
      <c r="D136" s="3" t="s">
        <v>21</v>
      </c>
      <c r="E136" s="7"/>
      <c r="F136" s="16">
        <v>192</v>
      </c>
      <c r="G136" s="16">
        <v>194</v>
      </c>
      <c r="H136" s="16">
        <v>195</v>
      </c>
      <c r="I136" s="16">
        <v>202</v>
      </c>
      <c r="J136" s="16">
        <v>206</v>
      </c>
      <c r="K136" s="16">
        <v>208</v>
      </c>
      <c r="L136" s="16">
        <v>209</v>
      </c>
      <c r="M136" s="16">
        <v>210</v>
      </c>
      <c r="N136" s="16">
        <v>208</v>
      </c>
      <c r="O136" s="16">
        <v>205</v>
      </c>
      <c r="P136" s="16">
        <v>199</v>
      </c>
      <c r="Q136" s="16">
        <v>196</v>
      </c>
    </row>
    <row r="137" spans="1:17" x14ac:dyDescent="0.3">
      <c r="B137" s="9" t="s">
        <v>23</v>
      </c>
      <c r="D137" s="3" t="s">
        <v>21</v>
      </c>
      <c r="E137" s="7"/>
      <c r="F137" s="16">
        <v>18526</v>
      </c>
      <c r="G137" s="16">
        <v>18511</v>
      </c>
      <c r="H137" s="16">
        <v>18518</v>
      </c>
      <c r="I137" s="16">
        <v>18535</v>
      </c>
      <c r="J137" s="16">
        <v>18508</v>
      </c>
      <c r="K137" s="16">
        <v>18506</v>
      </c>
      <c r="L137" s="16">
        <v>18521</v>
      </c>
      <c r="M137" s="16">
        <v>18602</v>
      </c>
      <c r="N137" s="16">
        <v>18558</v>
      </c>
      <c r="O137" s="16">
        <v>18554</v>
      </c>
      <c r="P137" s="16">
        <v>18530</v>
      </c>
      <c r="Q137" s="16">
        <v>18437</v>
      </c>
    </row>
    <row r="138" spans="1:17" x14ac:dyDescent="0.3">
      <c r="B138" s="9" t="s">
        <v>24</v>
      </c>
      <c r="D138" s="3" t="s">
        <v>21</v>
      </c>
      <c r="E138" s="7"/>
      <c r="F138" s="16">
        <v>17181</v>
      </c>
      <c r="G138" s="16">
        <v>17340</v>
      </c>
      <c r="H138" s="16">
        <v>17234</v>
      </c>
      <c r="I138" s="16">
        <v>17560</v>
      </c>
      <c r="J138" s="16">
        <v>17753</v>
      </c>
      <c r="K138" s="16">
        <v>17729</v>
      </c>
      <c r="L138" s="16">
        <v>17762</v>
      </c>
      <c r="M138" s="16">
        <v>17958</v>
      </c>
      <c r="N138" s="16">
        <v>17925</v>
      </c>
      <c r="O138" s="16">
        <v>17937</v>
      </c>
      <c r="P138" s="16">
        <v>17557</v>
      </c>
      <c r="Q138" s="16">
        <v>17257</v>
      </c>
    </row>
    <row r="139" spans="1:17" x14ac:dyDescent="0.3">
      <c r="B139" s="9" t="s">
        <v>25</v>
      </c>
      <c r="D139" s="3" t="s">
        <v>21</v>
      </c>
      <c r="E139" s="7">
        <f>SUM(F139:Q139)</f>
        <v>1033570</v>
      </c>
      <c r="F139" s="16">
        <v>43371</v>
      </c>
      <c r="G139" s="16">
        <v>50920</v>
      </c>
      <c r="H139" s="16">
        <v>81626</v>
      </c>
      <c r="I139" s="16">
        <v>86810</v>
      </c>
      <c r="J139" s="16">
        <v>114550</v>
      </c>
      <c r="K139" s="16">
        <v>116788</v>
      </c>
      <c r="L139" s="16">
        <v>90579</v>
      </c>
      <c r="M139" s="16">
        <v>87774</v>
      </c>
      <c r="N139" s="16">
        <v>123963</v>
      </c>
      <c r="O139" s="16">
        <v>107346</v>
      </c>
      <c r="P139" s="16">
        <v>82389</v>
      </c>
      <c r="Q139" s="16">
        <v>47454</v>
      </c>
    </row>
    <row r="140" spans="1:17" x14ac:dyDescent="0.3">
      <c r="D140" s="3" t="s">
        <v>26</v>
      </c>
      <c r="E140" s="7"/>
      <c r="F140" s="16">
        <v>-15.6</v>
      </c>
      <c r="G140" s="16">
        <v>-17.600000000000001</v>
      </c>
      <c r="H140" s="16">
        <v>-5.2</v>
      </c>
      <c r="I140" s="16">
        <v>-6.7</v>
      </c>
      <c r="J140" s="16">
        <v>0.9</v>
      </c>
      <c r="K140" s="16">
        <v>-0.6</v>
      </c>
      <c r="L140" s="16">
        <v>-2.8</v>
      </c>
      <c r="M140" s="16">
        <v>10.5</v>
      </c>
      <c r="N140" s="16">
        <v>-2.5</v>
      </c>
      <c r="O140" s="16">
        <v>4</v>
      </c>
      <c r="P140" s="16">
        <v>7.2</v>
      </c>
      <c r="Q140" s="16">
        <v>-5.0999999999999996</v>
      </c>
    </row>
    <row r="141" spans="1:17" x14ac:dyDescent="0.3">
      <c r="B141" s="9" t="s">
        <v>25</v>
      </c>
      <c r="C141" s="9" t="s">
        <v>27</v>
      </c>
      <c r="D141" s="3" t="s">
        <v>21</v>
      </c>
      <c r="E141" s="7">
        <f>SUM(F141:Q141)</f>
        <v>931024</v>
      </c>
      <c r="F141" s="16">
        <v>37969</v>
      </c>
      <c r="G141" s="16">
        <v>45513</v>
      </c>
      <c r="H141" s="16">
        <v>72415</v>
      </c>
      <c r="I141" s="16">
        <v>76646</v>
      </c>
      <c r="J141" s="16">
        <v>104556</v>
      </c>
      <c r="K141" s="16">
        <v>106688</v>
      </c>
      <c r="L141" s="16">
        <v>80685</v>
      </c>
      <c r="M141" s="16">
        <v>79728</v>
      </c>
      <c r="N141" s="16">
        <v>117141</v>
      </c>
      <c r="O141" s="16">
        <v>98806</v>
      </c>
      <c r="P141" s="16">
        <v>73966</v>
      </c>
      <c r="Q141" s="16">
        <v>36911</v>
      </c>
    </row>
    <row r="142" spans="1:17" x14ac:dyDescent="0.3">
      <c r="C142" s="9" t="s">
        <v>28</v>
      </c>
      <c r="D142" s="3" t="s">
        <v>21</v>
      </c>
      <c r="E142" s="7">
        <f>SUM(F142:Q142)</f>
        <v>102546</v>
      </c>
      <c r="F142" s="16">
        <v>5402</v>
      </c>
      <c r="G142" s="16">
        <v>5407</v>
      </c>
      <c r="H142" s="16">
        <v>9211</v>
      </c>
      <c r="I142" s="16">
        <v>10164</v>
      </c>
      <c r="J142" s="16">
        <v>9994</v>
      </c>
      <c r="K142" s="16">
        <v>10100</v>
      </c>
      <c r="L142" s="16">
        <v>9894</v>
      </c>
      <c r="M142" s="16">
        <v>8046</v>
      </c>
      <c r="N142" s="16">
        <v>6822</v>
      </c>
      <c r="O142" s="16">
        <v>8540</v>
      </c>
      <c r="P142" s="16">
        <v>8423</v>
      </c>
      <c r="Q142" s="16">
        <v>10543</v>
      </c>
    </row>
    <row r="143" spans="1:17" x14ac:dyDescent="0.3">
      <c r="C143" s="9" t="s">
        <v>27</v>
      </c>
      <c r="D143" s="3" t="s">
        <v>26</v>
      </c>
      <c r="E143" s="7"/>
      <c r="F143" s="16">
        <v>-15.6</v>
      </c>
      <c r="G143" s="16">
        <v>-17.5</v>
      </c>
      <c r="H143" s="16">
        <v>-5.7</v>
      </c>
      <c r="I143" s="16">
        <v>-5.7</v>
      </c>
      <c r="J143" s="16">
        <v>1.3</v>
      </c>
      <c r="K143" s="16">
        <v>-1.6</v>
      </c>
      <c r="L143" s="16">
        <v>-1.7</v>
      </c>
      <c r="M143" s="16">
        <v>12.4</v>
      </c>
      <c r="N143" s="16">
        <v>-1.2</v>
      </c>
      <c r="O143" s="16">
        <v>3.8</v>
      </c>
      <c r="P143" s="16">
        <v>8.3000000000000007</v>
      </c>
      <c r="Q143" s="16">
        <v>-4.7</v>
      </c>
    </row>
    <row r="144" spans="1:17" x14ac:dyDescent="0.3">
      <c r="C144" s="9" t="s">
        <v>28</v>
      </c>
      <c r="D144" s="3" t="s">
        <v>26</v>
      </c>
      <c r="E144" s="7"/>
      <c r="F144" s="16">
        <v>-15.3</v>
      </c>
      <c r="G144" s="16">
        <v>-18.3</v>
      </c>
      <c r="H144" s="16">
        <v>-1.2</v>
      </c>
      <c r="I144" s="16">
        <v>-13.9</v>
      </c>
      <c r="J144" s="16">
        <v>-3.7</v>
      </c>
      <c r="K144" s="16">
        <v>11.9</v>
      </c>
      <c r="L144" s="16">
        <v>-11.4</v>
      </c>
      <c r="M144" s="16">
        <v>-5.2</v>
      </c>
      <c r="N144" s="16">
        <v>-20</v>
      </c>
      <c r="O144" s="16">
        <v>5.9</v>
      </c>
      <c r="P144" s="16">
        <v>-1.2</v>
      </c>
      <c r="Q144" s="16">
        <v>-6.6</v>
      </c>
    </row>
    <row r="145" spans="1:17" x14ac:dyDescent="0.3">
      <c r="B145" s="9" t="s">
        <v>29</v>
      </c>
      <c r="D145" s="3" t="s">
        <v>21</v>
      </c>
      <c r="E145" s="7">
        <f>SUM(F145:Q145)</f>
        <v>2281239</v>
      </c>
      <c r="F145" s="16">
        <v>89624</v>
      </c>
      <c r="G145" s="16">
        <v>102690</v>
      </c>
      <c r="H145" s="16">
        <v>165988</v>
      </c>
      <c r="I145" s="16">
        <v>205834</v>
      </c>
      <c r="J145" s="16">
        <v>229989</v>
      </c>
      <c r="K145" s="16">
        <v>246126</v>
      </c>
      <c r="L145" s="16">
        <v>240348</v>
      </c>
      <c r="M145" s="16">
        <v>235359</v>
      </c>
      <c r="N145" s="16">
        <v>262447</v>
      </c>
      <c r="O145" s="16">
        <v>245741</v>
      </c>
      <c r="P145" s="16">
        <v>160766</v>
      </c>
      <c r="Q145" s="16">
        <v>96327</v>
      </c>
    </row>
    <row r="146" spans="1:17" x14ac:dyDescent="0.3">
      <c r="D146" s="3" t="s">
        <v>26</v>
      </c>
      <c r="E146" s="7"/>
      <c r="F146" s="16">
        <v>-15.9</v>
      </c>
      <c r="G146" s="16">
        <v>-16.399999999999999</v>
      </c>
      <c r="H146" s="16">
        <v>-11.3</v>
      </c>
      <c r="I146" s="16">
        <v>2.9</v>
      </c>
      <c r="J146" s="16">
        <v>-3.4</v>
      </c>
      <c r="K146" s="16">
        <v>0</v>
      </c>
      <c r="L146" s="16">
        <v>2.7</v>
      </c>
      <c r="M146" s="16">
        <v>8.8000000000000007</v>
      </c>
      <c r="N146" s="16">
        <v>-1.2</v>
      </c>
      <c r="O146" s="16">
        <v>5.3</v>
      </c>
      <c r="P146" s="16">
        <v>6.6</v>
      </c>
      <c r="Q146" s="16">
        <v>-4</v>
      </c>
    </row>
    <row r="147" spans="1:17" x14ac:dyDescent="0.3">
      <c r="B147" s="9" t="s">
        <v>29</v>
      </c>
      <c r="C147" s="9" t="s">
        <v>27</v>
      </c>
      <c r="D147" s="3" t="s">
        <v>21</v>
      </c>
      <c r="E147" s="7">
        <f>SUM(F147:Q147)</f>
        <v>2048464</v>
      </c>
      <c r="F147" s="16">
        <v>77713</v>
      </c>
      <c r="G147" s="16">
        <v>90529</v>
      </c>
      <c r="H147" s="16">
        <v>145232</v>
      </c>
      <c r="I147" s="16">
        <v>183363</v>
      </c>
      <c r="J147" s="16">
        <v>210680</v>
      </c>
      <c r="K147" s="16">
        <v>222627</v>
      </c>
      <c r="L147" s="16">
        <v>209476</v>
      </c>
      <c r="M147" s="16">
        <v>212979</v>
      </c>
      <c r="N147" s="16">
        <v>248156</v>
      </c>
      <c r="O147" s="16">
        <v>227126</v>
      </c>
      <c r="P147" s="16">
        <v>144543</v>
      </c>
      <c r="Q147" s="16">
        <v>76040</v>
      </c>
    </row>
    <row r="148" spans="1:17" x14ac:dyDescent="0.3">
      <c r="C148" s="9" t="s">
        <v>28</v>
      </c>
      <c r="D148" s="3" t="s">
        <v>21</v>
      </c>
      <c r="E148" s="7">
        <f>SUM(F148:Q148)</f>
        <v>232775</v>
      </c>
      <c r="F148" s="16">
        <v>11911</v>
      </c>
      <c r="G148" s="16">
        <v>12161</v>
      </c>
      <c r="H148" s="16">
        <v>20756</v>
      </c>
      <c r="I148" s="16">
        <v>22471</v>
      </c>
      <c r="J148" s="16">
        <v>19309</v>
      </c>
      <c r="K148" s="16">
        <v>23499</v>
      </c>
      <c r="L148" s="16">
        <v>30872</v>
      </c>
      <c r="M148" s="16">
        <v>22380</v>
      </c>
      <c r="N148" s="16">
        <v>14291</v>
      </c>
      <c r="O148" s="16">
        <v>18615</v>
      </c>
      <c r="P148" s="16">
        <v>16223</v>
      </c>
      <c r="Q148" s="16">
        <v>20287</v>
      </c>
    </row>
    <row r="149" spans="1:17" x14ac:dyDescent="0.3">
      <c r="C149" s="9" t="s">
        <v>27</v>
      </c>
      <c r="D149" s="3" t="s">
        <v>26</v>
      </c>
      <c r="E149" s="7"/>
      <c r="F149" s="16">
        <v>-14.6</v>
      </c>
      <c r="G149" s="16">
        <v>-16.100000000000001</v>
      </c>
      <c r="H149" s="16">
        <v>-13.1</v>
      </c>
      <c r="I149" s="16">
        <v>4.2</v>
      </c>
      <c r="J149" s="16">
        <v>-2.8</v>
      </c>
      <c r="K149" s="16">
        <v>-0.2</v>
      </c>
      <c r="L149" s="16">
        <v>2.6</v>
      </c>
      <c r="M149" s="16">
        <v>9.4</v>
      </c>
      <c r="N149" s="16">
        <v>0</v>
      </c>
      <c r="O149" s="16">
        <v>5</v>
      </c>
      <c r="P149" s="16">
        <v>8.6999999999999993</v>
      </c>
      <c r="Q149" s="16">
        <v>-2.8</v>
      </c>
    </row>
    <row r="150" spans="1:17" x14ac:dyDescent="0.3">
      <c r="C150" s="9" t="s">
        <v>28</v>
      </c>
      <c r="D150" s="3" t="s">
        <v>26</v>
      </c>
      <c r="E150" s="7"/>
      <c r="F150" s="16">
        <v>-23.3</v>
      </c>
      <c r="G150" s="16">
        <v>-18.3</v>
      </c>
      <c r="H150" s="16">
        <v>3.2</v>
      </c>
      <c r="I150" s="16">
        <v>-6.3</v>
      </c>
      <c r="J150" s="16">
        <v>-9.3000000000000007</v>
      </c>
      <c r="K150" s="16">
        <v>2.4</v>
      </c>
      <c r="L150" s="16">
        <v>3.4</v>
      </c>
      <c r="M150" s="16">
        <v>3.1</v>
      </c>
      <c r="N150" s="16">
        <v>-18.5</v>
      </c>
      <c r="O150" s="16">
        <v>10</v>
      </c>
      <c r="P150" s="16">
        <v>-9.1999999999999993</v>
      </c>
      <c r="Q150" s="16">
        <v>-8.1999999999999993</v>
      </c>
    </row>
    <row r="151" spans="1:17" x14ac:dyDescent="0.3">
      <c r="B151" s="9" t="s">
        <v>30</v>
      </c>
      <c r="D151" s="3" t="s">
        <v>21</v>
      </c>
      <c r="E151" s="7"/>
      <c r="F151" s="16">
        <v>2.1</v>
      </c>
      <c r="G151" s="16">
        <v>2</v>
      </c>
      <c r="H151" s="16">
        <v>2</v>
      </c>
      <c r="I151" s="16">
        <v>2.4</v>
      </c>
      <c r="J151" s="16">
        <v>2</v>
      </c>
      <c r="K151" s="16">
        <v>2.1</v>
      </c>
      <c r="L151" s="16">
        <v>2.7</v>
      </c>
      <c r="M151" s="16">
        <v>2.7</v>
      </c>
      <c r="N151" s="16">
        <v>2.1</v>
      </c>
      <c r="O151" s="16">
        <v>2.2999999999999998</v>
      </c>
      <c r="P151" s="16">
        <v>2</v>
      </c>
      <c r="Q151" s="16">
        <v>2</v>
      </c>
    </row>
    <row r="152" spans="1:17" x14ac:dyDescent="0.3">
      <c r="B152" s="9" t="s">
        <v>31</v>
      </c>
      <c r="D152" s="3" t="s">
        <v>32</v>
      </c>
      <c r="E152" s="7"/>
      <c r="F152" s="16">
        <v>17.2</v>
      </c>
      <c r="G152" s="16">
        <v>21.4</v>
      </c>
      <c r="H152" s="16">
        <v>31.1</v>
      </c>
      <c r="I152" s="16">
        <v>39.299999999999997</v>
      </c>
      <c r="J152" s="16">
        <v>41.8</v>
      </c>
      <c r="K152" s="16">
        <v>46.3</v>
      </c>
      <c r="L152" s="16">
        <v>43.8</v>
      </c>
      <c r="M152" s="16">
        <v>42.4</v>
      </c>
      <c r="N152" s="16">
        <v>48.8</v>
      </c>
      <c r="O152" s="16">
        <v>44.3</v>
      </c>
      <c r="P152" s="16">
        <v>30.5</v>
      </c>
      <c r="Q152" s="16">
        <v>18.899999999999999</v>
      </c>
    </row>
    <row r="153" spans="1:17" x14ac:dyDescent="0.3">
      <c r="A153" s="9" t="s">
        <v>41</v>
      </c>
      <c r="B153" s="9" t="s">
        <v>20</v>
      </c>
      <c r="D153" s="3" t="s">
        <v>21</v>
      </c>
      <c r="E153" s="7"/>
      <c r="F153" s="16">
        <v>116</v>
      </c>
      <c r="G153" s="16">
        <v>114</v>
      </c>
      <c r="H153" s="16">
        <v>114</v>
      </c>
      <c r="I153" s="16">
        <v>114</v>
      </c>
      <c r="J153" s="16">
        <v>114</v>
      </c>
      <c r="K153" s="16">
        <v>114</v>
      </c>
      <c r="L153" s="16">
        <v>114</v>
      </c>
      <c r="M153" s="16">
        <v>113</v>
      </c>
      <c r="N153" s="16">
        <v>114</v>
      </c>
      <c r="O153" s="16">
        <v>113</v>
      </c>
      <c r="P153" s="16">
        <v>113</v>
      </c>
      <c r="Q153" s="16">
        <v>111</v>
      </c>
    </row>
    <row r="154" spans="1:17" x14ac:dyDescent="0.3">
      <c r="B154" s="9" t="s">
        <v>22</v>
      </c>
      <c r="D154" s="3" t="s">
        <v>21</v>
      </c>
      <c r="E154" s="7"/>
      <c r="F154" s="16">
        <v>114</v>
      </c>
      <c r="G154" s="16">
        <v>112</v>
      </c>
      <c r="H154" s="16">
        <v>111</v>
      </c>
      <c r="I154" s="16">
        <v>112</v>
      </c>
      <c r="J154" s="16">
        <v>112</v>
      </c>
      <c r="K154" s="16">
        <v>112</v>
      </c>
      <c r="L154" s="16">
        <v>112</v>
      </c>
      <c r="M154" s="16">
        <v>111</v>
      </c>
      <c r="N154" s="16">
        <v>111</v>
      </c>
      <c r="O154" s="16">
        <v>112</v>
      </c>
      <c r="P154" s="16">
        <v>112</v>
      </c>
      <c r="Q154" s="16">
        <v>109</v>
      </c>
    </row>
    <row r="155" spans="1:17" x14ac:dyDescent="0.3">
      <c r="B155" s="9" t="s">
        <v>23</v>
      </c>
      <c r="D155" s="3" t="s">
        <v>21</v>
      </c>
      <c r="E155" s="7"/>
      <c r="F155" s="16">
        <v>20395</v>
      </c>
      <c r="G155" s="16">
        <v>19780</v>
      </c>
      <c r="H155" s="16">
        <v>19780</v>
      </c>
      <c r="I155" s="16">
        <v>19780</v>
      </c>
      <c r="J155" s="16">
        <v>19800</v>
      </c>
      <c r="K155" s="16">
        <v>19588</v>
      </c>
      <c r="L155" s="16">
        <v>19611</v>
      </c>
      <c r="M155" s="16">
        <v>19576</v>
      </c>
      <c r="N155" s="16">
        <v>19682</v>
      </c>
      <c r="O155" s="16">
        <v>19581</v>
      </c>
      <c r="P155" s="16">
        <v>19589</v>
      </c>
      <c r="Q155" s="16">
        <v>19288</v>
      </c>
    </row>
    <row r="156" spans="1:17" x14ac:dyDescent="0.3">
      <c r="B156" s="9" t="s">
        <v>24</v>
      </c>
      <c r="D156" s="3" t="s">
        <v>21</v>
      </c>
      <c r="E156" s="7"/>
      <c r="F156" s="16">
        <v>19763</v>
      </c>
      <c r="G156" s="16">
        <v>19275</v>
      </c>
      <c r="H156" s="16">
        <v>19196</v>
      </c>
      <c r="I156" s="16">
        <v>19270</v>
      </c>
      <c r="J156" s="16">
        <v>19206</v>
      </c>
      <c r="K156" s="16">
        <v>19176</v>
      </c>
      <c r="L156" s="16">
        <v>19212</v>
      </c>
      <c r="M156" s="16">
        <v>19151</v>
      </c>
      <c r="N156" s="16">
        <v>19033</v>
      </c>
      <c r="O156" s="16">
        <v>19144</v>
      </c>
      <c r="P156" s="16">
        <v>19167</v>
      </c>
      <c r="Q156" s="16">
        <v>18764</v>
      </c>
    </row>
    <row r="157" spans="1:17" x14ac:dyDescent="0.3">
      <c r="B157" s="9" t="s">
        <v>25</v>
      </c>
      <c r="D157" s="3" t="s">
        <v>21</v>
      </c>
      <c r="E157" s="7">
        <f>SUM(F157:Q157)</f>
        <v>244584</v>
      </c>
      <c r="F157" s="16">
        <v>21857</v>
      </c>
      <c r="G157" s="16">
        <v>19325</v>
      </c>
      <c r="H157" s="16">
        <v>20382</v>
      </c>
      <c r="I157" s="16">
        <v>21542</v>
      </c>
      <c r="J157" s="16">
        <v>21654</v>
      </c>
      <c r="K157" s="16">
        <v>19437</v>
      </c>
      <c r="L157" s="16">
        <v>22305</v>
      </c>
      <c r="M157" s="16">
        <v>20412</v>
      </c>
      <c r="N157" s="16">
        <v>19946</v>
      </c>
      <c r="O157" s="16">
        <v>22592</v>
      </c>
      <c r="P157" s="16">
        <v>19493</v>
      </c>
      <c r="Q157" s="16">
        <v>15639</v>
      </c>
    </row>
    <row r="158" spans="1:17" x14ac:dyDescent="0.3">
      <c r="D158" s="3" t="s">
        <v>26</v>
      </c>
      <c r="E158" s="7"/>
      <c r="F158" s="16">
        <v>3.1</v>
      </c>
      <c r="G158" s="16">
        <v>-2</v>
      </c>
      <c r="H158" s="16">
        <v>-3.5</v>
      </c>
      <c r="I158" s="16">
        <v>2.5</v>
      </c>
      <c r="J158" s="16">
        <v>0.5</v>
      </c>
      <c r="K158" s="16">
        <v>-5.3</v>
      </c>
      <c r="L158" s="16">
        <v>3.6</v>
      </c>
      <c r="M158" s="16">
        <v>-6.2</v>
      </c>
      <c r="N158" s="16">
        <v>1.2</v>
      </c>
      <c r="O158" s="16">
        <v>-2.4</v>
      </c>
      <c r="P158" s="16">
        <v>-6</v>
      </c>
      <c r="Q158" s="16">
        <v>4.7</v>
      </c>
    </row>
    <row r="159" spans="1:17" x14ac:dyDescent="0.3">
      <c r="B159" s="9" t="s">
        <v>25</v>
      </c>
      <c r="C159" s="9" t="s">
        <v>27</v>
      </c>
      <c r="D159" s="3" t="s">
        <v>21</v>
      </c>
      <c r="E159" s="7">
        <f>SUM(F159:Q159)</f>
        <v>243970</v>
      </c>
      <c r="F159" s="16">
        <v>21810</v>
      </c>
      <c r="G159" s="16">
        <v>19268</v>
      </c>
      <c r="H159" s="16">
        <v>20327</v>
      </c>
      <c r="I159" s="16">
        <v>21469</v>
      </c>
      <c r="J159" s="16">
        <v>21568</v>
      </c>
      <c r="K159" s="16">
        <v>19380</v>
      </c>
      <c r="L159" s="16">
        <v>22227</v>
      </c>
      <c r="M159" s="16">
        <v>20376</v>
      </c>
      <c r="N159" s="16">
        <v>19917</v>
      </c>
      <c r="O159" s="16">
        <v>22557</v>
      </c>
      <c r="P159" s="16">
        <v>19464</v>
      </c>
      <c r="Q159" s="16">
        <v>15607</v>
      </c>
    </row>
    <row r="160" spans="1:17" x14ac:dyDescent="0.3">
      <c r="C160" s="9" t="s">
        <v>28</v>
      </c>
      <c r="D160" s="3" t="s">
        <v>21</v>
      </c>
      <c r="E160" s="7">
        <f>SUM(F160:Q160)</f>
        <v>614</v>
      </c>
      <c r="F160" s="16">
        <v>47</v>
      </c>
      <c r="G160" s="16">
        <v>57</v>
      </c>
      <c r="H160" s="16">
        <v>55</v>
      </c>
      <c r="I160" s="16">
        <v>73</v>
      </c>
      <c r="J160" s="16">
        <v>86</v>
      </c>
      <c r="K160" s="16">
        <v>57</v>
      </c>
      <c r="L160" s="16">
        <v>78</v>
      </c>
      <c r="M160" s="16">
        <v>36</v>
      </c>
      <c r="N160" s="16">
        <v>29</v>
      </c>
      <c r="O160" s="16">
        <v>35</v>
      </c>
      <c r="P160" s="16">
        <v>29</v>
      </c>
      <c r="Q160" s="16">
        <v>32</v>
      </c>
    </row>
    <row r="161" spans="1:17" x14ac:dyDescent="0.3">
      <c r="C161" s="9" t="s">
        <v>27</v>
      </c>
      <c r="D161" s="3" t="s">
        <v>26</v>
      </c>
      <c r="E161" s="7"/>
      <c r="F161" s="16">
        <v>3.2</v>
      </c>
      <c r="G161" s="16">
        <v>-2.1</v>
      </c>
      <c r="H161" s="16">
        <v>-3.5</v>
      </c>
      <c r="I161" s="16">
        <v>2.6</v>
      </c>
      <c r="J161" s="16">
        <v>0.6</v>
      </c>
      <c r="K161" s="16">
        <v>-5.2</v>
      </c>
      <c r="L161" s="16">
        <v>3.6</v>
      </c>
      <c r="M161" s="16">
        <v>-5.9</v>
      </c>
      <c r="N161" s="16">
        <v>1.3</v>
      </c>
      <c r="O161" s="16">
        <v>-2.2000000000000002</v>
      </c>
      <c r="P161" s="16">
        <v>-5.8</v>
      </c>
      <c r="Q161" s="16">
        <v>4.7</v>
      </c>
    </row>
    <row r="162" spans="1:17" x14ac:dyDescent="0.3">
      <c r="C162" s="9" t="s">
        <v>28</v>
      </c>
      <c r="D162" s="3" t="s">
        <v>26</v>
      </c>
      <c r="E162" s="7"/>
      <c r="F162" s="16">
        <v>-11.3</v>
      </c>
      <c r="G162" s="16">
        <v>29.5</v>
      </c>
      <c r="H162" s="16">
        <v>-15.4</v>
      </c>
      <c r="I162" s="16">
        <v>-19.8</v>
      </c>
      <c r="J162" s="16">
        <v>-19.600000000000001</v>
      </c>
      <c r="K162" s="16">
        <v>-24</v>
      </c>
      <c r="L162" s="16">
        <v>-10.3</v>
      </c>
      <c r="M162" s="16">
        <v>-60.4</v>
      </c>
      <c r="N162" s="16">
        <v>-44.2</v>
      </c>
      <c r="O162" s="16">
        <v>-43.5</v>
      </c>
      <c r="P162" s="16">
        <v>-64.599999999999994</v>
      </c>
      <c r="Q162" s="16">
        <v>-5.9</v>
      </c>
    </row>
    <row r="163" spans="1:17" x14ac:dyDescent="0.3">
      <c r="B163" s="9" t="s">
        <v>29</v>
      </c>
      <c r="D163" s="3" t="s">
        <v>21</v>
      </c>
      <c r="E163" s="7">
        <f>SUM(F163:Q163)</f>
        <v>6160992</v>
      </c>
      <c r="F163" s="16">
        <v>476131</v>
      </c>
      <c r="G163" s="16">
        <v>486018</v>
      </c>
      <c r="H163" s="16">
        <v>538477</v>
      </c>
      <c r="I163" s="16">
        <v>523213</v>
      </c>
      <c r="J163" s="16">
        <v>541462</v>
      </c>
      <c r="K163" s="16">
        <v>510347</v>
      </c>
      <c r="L163" s="16">
        <v>540424</v>
      </c>
      <c r="M163" s="16">
        <v>523763</v>
      </c>
      <c r="N163" s="16">
        <v>512459</v>
      </c>
      <c r="O163" s="16">
        <v>542682</v>
      </c>
      <c r="P163" s="16">
        <v>509888</v>
      </c>
      <c r="Q163" s="16">
        <v>456128</v>
      </c>
    </row>
    <row r="164" spans="1:17" x14ac:dyDescent="0.3">
      <c r="D164" s="3" t="s">
        <v>26</v>
      </c>
      <c r="E164" s="7"/>
      <c r="F164" s="16">
        <v>-2.8</v>
      </c>
      <c r="G164" s="16">
        <v>-0.1</v>
      </c>
      <c r="H164" s="16">
        <v>-1.5</v>
      </c>
      <c r="I164" s="16">
        <v>-0.1</v>
      </c>
      <c r="J164" s="16">
        <v>0.6</v>
      </c>
      <c r="K164" s="16">
        <v>-1.6</v>
      </c>
      <c r="L164" s="16">
        <v>-0.8</v>
      </c>
      <c r="M164" s="16">
        <v>-1.9</v>
      </c>
      <c r="N164" s="16">
        <v>-0.2</v>
      </c>
      <c r="O164" s="16">
        <v>-0.7</v>
      </c>
      <c r="P164" s="16">
        <v>-2.8</v>
      </c>
      <c r="Q164" s="16">
        <v>-1.1000000000000001</v>
      </c>
    </row>
    <row r="165" spans="1:17" x14ac:dyDescent="0.3">
      <c r="B165" s="9" t="s">
        <v>29</v>
      </c>
      <c r="C165" s="9" t="s">
        <v>27</v>
      </c>
      <c r="D165" s="3" t="s">
        <v>21</v>
      </c>
      <c r="E165" s="7">
        <f>SUM(F165:Q165)</f>
        <v>6144103</v>
      </c>
      <c r="F165" s="16">
        <v>474509</v>
      </c>
      <c r="G165" s="16">
        <v>484551</v>
      </c>
      <c r="H165" s="16">
        <v>537030</v>
      </c>
      <c r="I165" s="16">
        <v>521784</v>
      </c>
      <c r="J165" s="16">
        <v>540091</v>
      </c>
      <c r="K165" s="16">
        <v>509017</v>
      </c>
      <c r="L165" s="16">
        <v>538742</v>
      </c>
      <c r="M165" s="16">
        <v>522147</v>
      </c>
      <c r="N165" s="16">
        <v>511128</v>
      </c>
      <c r="O165" s="16">
        <v>541365</v>
      </c>
      <c r="P165" s="16">
        <v>508751</v>
      </c>
      <c r="Q165" s="16">
        <v>454988</v>
      </c>
    </row>
    <row r="166" spans="1:17" x14ac:dyDescent="0.3">
      <c r="C166" s="9" t="s">
        <v>28</v>
      </c>
      <c r="D166" s="3" t="s">
        <v>21</v>
      </c>
      <c r="E166" s="7">
        <f>SUM(F166:Q166)</f>
        <v>16889</v>
      </c>
      <c r="F166" s="16">
        <v>1622</v>
      </c>
      <c r="G166" s="16">
        <v>1467</v>
      </c>
      <c r="H166" s="16">
        <v>1447</v>
      </c>
      <c r="I166" s="16">
        <v>1429</v>
      </c>
      <c r="J166" s="16">
        <v>1371</v>
      </c>
      <c r="K166" s="16">
        <v>1330</v>
      </c>
      <c r="L166" s="16">
        <v>1682</v>
      </c>
      <c r="M166" s="16">
        <v>1616</v>
      </c>
      <c r="N166" s="16">
        <v>1331</v>
      </c>
      <c r="O166" s="16">
        <v>1317</v>
      </c>
      <c r="P166" s="16">
        <v>1137</v>
      </c>
      <c r="Q166" s="16">
        <v>1140</v>
      </c>
    </row>
    <row r="167" spans="1:17" x14ac:dyDescent="0.3">
      <c r="C167" s="9" t="s">
        <v>27</v>
      </c>
      <c r="D167" s="3" t="s">
        <v>26</v>
      </c>
      <c r="E167" s="7"/>
      <c r="F167" s="16">
        <v>-2.8</v>
      </c>
      <c r="G167" s="16">
        <v>0</v>
      </c>
      <c r="H167" s="16">
        <v>-1.4</v>
      </c>
      <c r="I167" s="16">
        <v>0</v>
      </c>
      <c r="J167" s="16">
        <v>0.8</v>
      </c>
      <c r="K167" s="16">
        <v>-1.6</v>
      </c>
      <c r="L167" s="16">
        <v>-0.8</v>
      </c>
      <c r="M167" s="16">
        <v>-1.9</v>
      </c>
      <c r="N167" s="16">
        <v>-0.1</v>
      </c>
      <c r="O167" s="16">
        <v>-0.5</v>
      </c>
      <c r="P167" s="16">
        <v>-2.7</v>
      </c>
      <c r="Q167" s="16">
        <v>-1</v>
      </c>
    </row>
    <row r="168" spans="1:17" x14ac:dyDescent="0.3">
      <c r="C168" s="9" t="s">
        <v>28</v>
      </c>
      <c r="D168" s="3" t="s">
        <v>26</v>
      </c>
      <c r="E168" s="7"/>
      <c r="F168" s="16">
        <v>-9.3000000000000007</v>
      </c>
      <c r="G168" s="16">
        <v>-10.3</v>
      </c>
      <c r="H168" s="16">
        <v>-31.2</v>
      </c>
      <c r="I168" s="16">
        <v>-31</v>
      </c>
      <c r="J168" s="16">
        <v>-31.6</v>
      </c>
      <c r="K168" s="16">
        <v>-24.4</v>
      </c>
      <c r="L168" s="16">
        <v>-10.7</v>
      </c>
      <c r="M168" s="16">
        <v>-2.1</v>
      </c>
      <c r="N168" s="16">
        <v>-22.4</v>
      </c>
      <c r="O168" s="16">
        <v>-38.1</v>
      </c>
      <c r="P168" s="16">
        <v>-44.7</v>
      </c>
      <c r="Q168" s="16">
        <v>-33.9</v>
      </c>
    </row>
    <row r="169" spans="1:17" x14ac:dyDescent="0.3">
      <c r="B169" s="9" t="s">
        <v>30</v>
      </c>
      <c r="D169" s="3" t="s">
        <v>21</v>
      </c>
      <c r="E169" s="7"/>
      <c r="F169" s="16">
        <v>21.8</v>
      </c>
      <c r="G169" s="16">
        <v>25.1</v>
      </c>
      <c r="H169" s="16">
        <v>26.4</v>
      </c>
      <c r="I169" s="16">
        <v>24.3</v>
      </c>
      <c r="J169" s="16">
        <v>25</v>
      </c>
      <c r="K169" s="16">
        <v>26.3</v>
      </c>
      <c r="L169" s="16">
        <v>24.2</v>
      </c>
      <c r="M169" s="16">
        <v>25.7</v>
      </c>
      <c r="N169" s="16">
        <v>25.7</v>
      </c>
      <c r="O169" s="16">
        <v>24</v>
      </c>
      <c r="P169" s="16">
        <v>26.2</v>
      </c>
      <c r="Q169" s="16">
        <v>29.2</v>
      </c>
    </row>
    <row r="170" spans="1:17" x14ac:dyDescent="0.3">
      <c r="B170" s="9" t="s">
        <v>31</v>
      </c>
      <c r="D170" s="3" t="s">
        <v>32</v>
      </c>
      <c r="E170" s="7"/>
      <c r="F170" s="16">
        <v>77.8</v>
      </c>
      <c r="G170" s="16">
        <v>90.1</v>
      </c>
      <c r="H170" s="16">
        <v>90.5</v>
      </c>
      <c r="I170" s="16">
        <v>90.6</v>
      </c>
      <c r="J170" s="16">
        <v>90.9</v>
      </c>
      <c r="K170" s="16">
        <v>88.7</v>
      </c>
      <c r="L170" s="16">
        <v>90.7</v>
      </c>
      <c r="M170" s="16">
        <v>88.4</v>
      </c>
      <c r="N170" s="16">
        <v>89.7</v>
      </c>
      <c r="O170" s="16">
        <v>91.4</v>
      </c>
      <c r="P170" s="16">
        <v>88.9</v>
      </c>
      <c r="Q170" s="16">
        <v>78.900000000000006</v>
      </c>
    </row>
    <row r="171" spans="1:17" x14ac:dyDescent="0.3">
      <c r="A171" s="9" t="s">
        <v>42</v>
      </c>
      <c r="B171" s="9" t="s">
        <v>20</v>
      </c>
      <c r="D171" s="3" t="s">
        <v>21</v>
      </c>
      <c r="E171" s="7"/>
      <c r="F171" s="16">
        <v>317</v>
      </c>
      <c r="G171" s="16">
        <v>316</v>
      </c>
      <c r="H171" s="16">
        <v>316</v>
      </c>
      <c r="I171" s="16">
        <v>321</v>
      </c>
      <c r="J171" s="16">
        <v>321</v>
      </c>
      <c r="K171" s="16">
        <v>319</v>
      </c>
      <c r="L171" s="16">
        <v>319</v>
      </c>
      <c r="M171" s="16">
        <v>322</v>
      </c>
      <c r="N171" s="16">
        <v>323</v>
      </c>
      <c r="O171" s="16">
        <v>322</v>
      </c>
      <c r="P171" s="16">
        <v>320</v>
      </c>
      <c r="Q171" s="16">
        <v>320</v>
      </c>
    </row>
    <row r="172" spans="1:17" x14ac:dyDescent="0.3">
      <c r="B172" s="9" t="s">
        <v>22</v>
      </c>
      <c r="D172" s="3" t="s">
        <v>21</v>
      </c>
      <c r="E172" s="7"/>
      <c r="F172" s="16">
        <v>250</v>
      </c>
      <c r="G172" s="16">
        <v>247</v>
      </c>
      <c r="H172" s="16">
        <v>254</v>
      </c>
      <c r="I172" s="16">
        <v>301</v>
      </c>
      <c r="J172" s="16">
        <v>316</v>
      </c>
      <c r="K172" s="16">
        <v>316</v>
      </c>
      <c r="L172" s="16">
        <v>318</v>
      </c>
      <c r="M172" s="16">
        <v>320</v>
      </c>
      <c r="N172" s="16">
        <v>320</v>
      </c>
      <c r="O172" s="16">
        <v>302</v>
      </c>
      <c r="P172" s="16">
        <v>263</v>
      </c>
      <c r="Q172" s="16">
        <v>255</v>
      </c>
    </row>
    <row r="173" spans="1:17" x14ac:dyDescent="0.3">
      <c r="B173" s="9" t="s">
        <v>23</v>
      </c>
      <c r="D173" s="3" t="s">
        <v>21</v>
      </c>
      <c r="E173" s="7"/>
      <c r="F173" s="16" t="s">
        <v>43</v>
      </c>
      <c r="G173" s="16" t="s">
        <v>43</v>
      </c>
      <c r="H173" s="16" t="s">
        <v>43</v>
      </c>
      <c r="I173" s="16" t="s">
        <v>43</v>
      </c>
      <c r="J173" s="16" t="s">
        <v>43</v>
      </c>
      <c r="K173" s="16" t="s">
        <v>43</v>
      </c>
      <c r="L173" s="16" t="s">
        <v>43</v>
      </c>
      <c r="M173" s="16" t="s">
        <v>43</v>
      </c>
      <c r="N173" s="16" t="s">
        <v>43</v>
      </c>
      <c r="O173" s="16" t="s">
        <v>43</v>
      </c>
      <c r="P173" s="16" t="s">
        <v>43</v>
      </c>
      <c r="Q173" s="16" t="s">
        <v>43</v>
      </c>
    </row>
    <row r="174" spans="1:17" x14ac:dyDescent="0.3">
      <c r="B174" s="9" t="s">
        <v>24</v>
      </c>
      <c r="D174" s="3" t="s">
        <v>21</v>
      </c>
      <c r="E174" s="7"/>
      <c r="F174" s="16" t="s">
        <v>43</v>
      </c>
      <c r="G174" s="16" t="s">
        <v>43</v>
      </c>
      <c r="H174" s="16" t="s">
        <v>43</v>
      </c>
      <c r="I174" s="16" t="s">
        <v>43</v>
      </c>
      <c r="J174" s="16" t="s">
        <v>43</v>
      </c>
      <c r="K174" s="16" t="s">
        <v>43</v>
      </c>
      <c r="L174" s="16" t="s">
        <v>43</v>
      </c>
      <c r="M174" s="16" t="s">
        <v>43</v>
      </c>
      <c r="N174" s="16" t="s">
        <v>43</v>
      </c>
      <c r="O174" s="16" t="s">
        <v>43</v>
      </c>
      <c r="P174" s="16" t="s">
        <v>43</v>
      </c>
      <c r="Q174" s="16" t="s">
        <v>43</v>
      </c>
    </row>
    <row r="175" spans="1:17" x14ac:dyDescent="0.3">
      <c r="B175" s="9" t="s">
        <v>25</v>
      </c>
      <c r="D175" s="3" t="s">
        <v>21</v>
      </c>
      <c r="E175" s="7">
        <f>SUM(F175:Q175)</f>
        <v>791045</v>
      </c>
      <c r="F175" s="16">
        <v>11478</v>
      </c>
      <c r="G175" s="16">
        <v>15578</v>
      </c>
      <c r="H175" s="16">
        <v>26392</v>
      </c>
      <c r="I175" s="16">
        <v>71733</v>
      </c>
      <c r="J175" s="16">
        <v>84545</v>
      </c>
      <c r="K175" s="16">
        <v>136196</v>
      </c>
      <c r="L175" s="16">
        <v>132095</v>
      </c>
      <c r="M175" s="16">
        <v>142948</v>
      </c>
      <c r="N175" s="16">
        <v>75540</v>
      </c>
      <c r="O175" s="16">
        <v>52807</v>
      </c>
      <c r="P175" s="16">
        <v>20961</v>
      </c>
      <c r="Q175" s="16">
        <v>20772</v>
      </c>
    </row>
    <row r="176" spans="1:17" x14ac:dyDescent="0.3">
      <c r="D176" s="3" t="s">
        <v>26</v>
      </c>
      <c r="E176" s="7"/>
      <c r="F176" s="16">
        <v>8.6999999999999993</v>
      </c>
      <c r="G176" s="16">
        <v>22.8</v>
      </c>
      <c r="H176" s="16">
        <v>2.1</v>
      </c>
      <c r="I176" s="16">
        <v>16.600000000000001</v>
      </c>
      <c r="J176" s="16">
        <v>-32.6</v>
      </c>
      <c r="K176" s="16">
        <v>40.700000000000003</v>
      </c>
      <c r="L176" s="16">
        <v>-3.7</v>
      </c>
      <c r="M176" s="16">
        <v>6.7</v>
      </c>
      <c r="N176" s="16">
        <v>0</v>
      </c>
      <c r="O176" s="16">
        <v>-2.4</v>
      </c>
      <c r="P176" s="16">
        <v>5.8</v>
      </c>
      <c r="Q176" s="16">
        <v>3.6</v>
      </c>
    </row>
    <row r="177" spans="1:17" x14ac:dyDescent="0.3">
      <c r="B177" s="9" t="s">
        <v>25</v>
      </c>
      <c r="C177" s="9" t="s">
        <v>27</v>
      </c>
      <c r="D177" s="3" t="s">
        <v>21</v>
      </c>
      <c r="E177" s="7">
        <f>SUM(F177:Q177)</f>
        <v>668452</v>
      </c>
      <c r="F177" s="16">
        <v>10188</v>
      </c>
      <c r="G177" s="16">
        <v>13315</v>
      </c>
      <c r="H177" s="16">
        <v>23571</v>
      </c>
      <c r="I177" s="16">
        <v>61380</v>
      </c>
      <c r="J177" s="16">
        <v>72971</v>
      </c>
      <c r="K177" s="16">
        <v>118400</v>
      </c>
      <c r="L177" s="16">
        <v>105751</v>
      </c>
      <c r="M177" s="16">
        <v>116825</v>
      </c>
      <c r="N177" s="16">
        <v>63402</v>
      </c>
      <c r="O177" s="16">
        <v>46245</v>
      </c>
      <c r="P177" s="16">
        <v>18312</v>
      </c>
      <c r="Q177" s="16">
        <v>18092</v>
      </c>
    </row>
    <row r="178" spans="1:17" x14ac:dyDescent="0.3">
      <c r="C178" s="9" t="s">
        <v>28</v>
      </c>
      <c r="D178" s="3" t="s">
        <v>21</v>
      </c>
      <c r="E178" s="7">
        <f>SUM(F178:Q178)</f>
        <v>122593</v>
      </c>
      <c r="F178" s="16">
        <v>1290</v>
      </c>
      <c r="G178" s="16">
        <v>2263</v>
      </c>
      <c r="H178" s="16">
        <v>2821</v>
      </c>
      <c r="I178" s="16">
        <v>10353</v>
      </c>
      <c r="J178" s="16">
        <v>11574</v>
      </c>
      <c r="K178" s="16">
        <v>17796</v>
      </c>
      <c r="L178" s="16">
        <v>26344</v>
      </c>
      <c r="M178" s="16">
        <v>26123</v>
      </c>
      <c r="N178" s="16">
        <v>12138</v>
      </c>
      <c r="O178" s="16">
        <v>6562</v>
      </c>
      <c r="P178" s="16">
        <v>2649</v>
      </c>
      <c r="Q178" s="16">
        <v>2680</v>
      </c>
    </row>
    <row r="179" spans="1:17" x14ac:dyDescent="0.3">
      <c r="C179" s="9" t="s">
        <v>27</v>
      </c>
      <c r="D179" s="3" t="s">
        <v>26</v>
      </c>
      <c r="E179" s="7"/>
      <c r="F179" s="16">
        <v>10</v>
      </c>
      <c r="G179" s="16">
        <v>25.9</v>
      </c>
      <c r="H179" s="16">
        <v>3</v>
      </c>
      <c r="I179" s="16">
        <v>20</v>
      </c>
      <c r="J179" s="16">
        <v>-33.200000000000003</v>
      </c>
      <c r="K179" s="16">
        <v>47.5</v>
      </c>
      <c r="L179" s="16">
        <v>-4.3</v>
      </c>
      <c r="M179" s="16">
        <v>10.6</v>
      </c>
      <c r="N179" s="16">
        <v>1.7</v>
      </c>
      <c r="O179" s="16">
        <v>-1.1000000000000001</v>
      </c>
      <c r="P179" s="16">
        <v>5.5</v>
      </c>
      <c r="Q179" s="16">
        <v>4.9000000000000004</v>
      </c>
    </row>
    <row r="180" spans="1:17" x14ac:dyDescent="0.3">
      <c r="C180" s="9" t="s">
        <v>28</v>
      </c>
      <c r="D180" s="3" t="s">
        <v>26</v>
      </c>
      <c r="E180" s="7"/>
      <c r="F180" s="16">
        <v>-0.7</v>
      </c>
      <c r="G180" s="16">
        <v>7.5</v>
      </c>
      <c r="H180" s="16">
        <v>-4.4000000000000004</v>
      </c>
      <c r="I180" s="16">
        <v>-0.4</v>
      </c>
      <c r="J180" s="16">
        <v>-28.9</v>
      </c>
      <c r="K180" s="16">
        <v>8.1</v>
      </c>
      <c r="L180" s="16">
        <v>-1.2</v>
      </c>
      <c r="M180" s="16">
        <v>-8.1</v>
      </c>
      <c r="N180" s="16">
        <v>-8.3000000000000007</v>
      </c>
      <c r="O180" s="16">
        <v>-10.6</v>
      </c>
      <c r="P180" s="16">
        <v>8</v>
      </c>
      <c r="Q180" s="16">
        <v>-4.5</v>
      </c>
    </row>
    <row r="181" spans="1:17" x14ac:dyDescent="0.3">
      <c r="B181" s="9" t="s">
        <v>29</v>
      </c>
      <c r="D181" s="3" t="s">
        <v>21</v>
      </c>
      <c r="E181" s="7">
        <f>SUM(F181:Q181)</f>
        <v>1997956</v>
      </c>
      <c r="F181" s="16">
        <v>29476</v>
      </c>
      <c r="G181" s="16">
        <v>34177</v>
      </c>
      <c r="H181" s="16">
        <v>53749</v>
      </c>
      <c r="I181" s="16">
        <v>181482</v>
      </c>
      <c r="J181" s="16">
        <v>190879</v>
      </c>
      <c r="K181" s="16">
        <v>342663</v>
      </c>
      <c r="L181" s="16">
        <v>367920</v>
      </c>
      <c r="M181" s="16">
        <v>404037</v>
      </c>
      <c r="N181" s="16">
        <v>168665</v>
      </c>
      <c r="O181" s="16">
        <v>128575</v>
      </c>
      <c r="P181" s="16">
        <v>46301</v>
      </c>
      <c r="Q181" s="16">
        <v>50032</v>
      </c>
    </row>
    <row r="182" spans="1:17" x14ac:dyDescent="0.3">
      <c r="D182" s="3" t="s">
        <v>26</v>
      </c>
      <c r="E182" s="7"/>
      <c r="F182" s="16">
        <v>6.2</v>
      </c>
      <c r="G182" s="16">
        <v>12.4</v>
      </c>
      <c r="H182" s="16">
        <v>-10.6</v>
      </c>
      <c r="I182" s="16">
        <v>22.1</v>
      </c>
      <c r="J182" s="16">
        <v>-39.5</v>
      </c>
      <c r="K182" s="16">
        <v>49.5</v>
      </c>
      <c r="L182" s="16">
        <v>0.1</v>
      </c>
      <c r="M182" s="16">
        <v>8.4</v>
      </c>
      <c r="N182" s="16">
        <v>0.2</v>
      </c>
      <c r="O182" s="16">
        <v>-0.4</v>
      </c>
      <c r="P182" s="16">
        <v>8.5</v>
      </c>
      <c r="Q182" s="16">
        <v>4.7</v>
      </c>
    </row>
    <row r="183" spans="1:17" x14ac:dyDescent="0.3">
      <c r="B183" s="9" t="s">
        <v>29</v>
      </c>
      <c r="C183" s="9" t="s">
        <v>27</v>
      </c>
      <c r="D183" s="3" t="s">
        <v>21</v>
      </c>
      <c r="E183" s="7">
        <f>SUM(F183:Q183)</f>
        <v>1693339</v>
      </c>
      <c r="F183" s="16">
        <v>26503</v>
      </c>
      <c r="G183" s="16">
        <v>28826</v>
      </c>
      <c r="H183" s="16">
        <v>47770</v>
      </c>
      <c r="I183" s="16">
        <v>159138</v>
      </c>
      <c r="J183" s="16">
        <v>165081</v>
      </c>
      <c r="K183" s="16">
        <v>298174</v>
      </c>
      <c r="L183" s="16">
        <v>297201</v>
      </c>
      <c r="M183" s="16">
        <v>330412</v>
      </c>
      <c r="N183" s="16">
        <v>140957</v>
      </c>
      <c r="O183" s="16">
        <v>114865</v>
      </c>
      <c r="P183" s="16">
        <v>40462</v>
      </c>
      <c r="Q183" s="16">
        <v>43950</v>
      </c>
    </row>
    <row r="184" spans="1:17" x14ac:dyDescent="0.3">
      <c r="C184" s="9" t="s">
        <v>28</v>
      </c>
      <c r="D184" s="3" t="s">
        <v>21</v>
      </c>
      <c r="E184" s="7">
        <f>SUM(F184:Q184)</f>
        <v>304617</v>
      </c>
      <c r="F184" s="16">
        <v>2973</v>
      </c>
      <c r="G184" s="16">
        <v>5351</v>
      </c>
      <c r="H184" s="16">
        <v>5979</v>
      </c>
      <c r="I184" s="16">
        <v>22344</v>
      </c>
      <c r="J184" s="16">
        <v>25798</v>
      </c>
      <c r="K184" s="16">
        <v>44489</v>
      </c>
      <c r="L184" s="16">
        <v>70719</v>
      </c>
      <c r="M184" s="16">
        <v>73625</v>
      </c>
      <c r="N184" s="16">
        <v>27708</v>
      </c>
      <c r="O184" s="16">
        <v>13710</v>
      </c>
      <c r="P184" s="16">
        <v>5839</v>
      </c>
      <c r="Q184" s="16">
        <v>6082</v>
      </c>
    </row>
    <row r="185" spans="1:17" x14ac:dyDescent="0.3">
      <c r="C185" s="9" t="s">
        <v>27</v>
      </c>
      <c r="D185" s="3" t="s">
        <v>26</v>
      </c>
      <c r="E185" s="7"/>
      <c r="F185" s="16">
        <v>10</v>
      </c>
      <c r="G185" s="16">
        <v>14.9</v>
      </c>
      <c r="H185" s="16">
        <v>-12.1</v>
      </c>
      <c r="I185" s="16">
        <v>24.1</v>
      </c>
      <c r="J185" s="16">
        <v>-40.299999999999997</v>
      </c>
      <c r="K185" s="16">
        <v>58.3</v>
      </c>
      <c r="L185" s="16">
        <v>0.6</v>
      </c>
      <c r="M185" s="16">
        <v>13.8</v>
      </c>
      <c r="N185" s="16">
        <v>1.5</v>
      </c>
      <c r="O185" s="16">
        <v>0.9</v>
      </c>
      <c r="P185" s="16">
        <v>8</v>
      </c>
      <c r="Q185" s="16">
        <v>6</v>
      </c>
    </row>
    <row r="186" spans="1:17" x14ac:dyDescent="0.3">
      <c r="C186" s="9" t="s">
        <v>28</v>
      </c>
      <c r="D186" s="3" t="s">
        <v>26</v>
      </c>
      <c r="E186" s="7"/>
      <c r="F186" s="16">
        <v>-18.7</v>
      </c>
      <c r="G186" s="16">
        <v>0.8</v>
      </c>
      <c r="H186" s="16">
        <v>3</v>
      </c>
      <c r="I186" s="16">
        <v>9.6</v>
      </c>
      <c r="J186" s="16">
        <v>-33.6</v>
      </c>
      <c r="K186" s="16">
        <v>8.9</v>
      </c>
      <c r="L186" s="16">
        <v>-1.8</v>
      </c>
      <c r="M186" s="16">
        <v>-10.4</v>
      </c>
      <c r="N186" s="16">
        <v>-6.3</v>
      </c>
      <c r="O186" s="16">
        <v>-10.199999999999999</v>
      </c>
      <c r="P186" s="16">
        <v>11.9</v>
      </c>
      <c r="Q186" s="16">
        <v>-3.8</v>
      </c>
    </row>
    <row r="187" spans="1:17" x14ac:dyDescent="0.3">
      <c r="B187" s="9" t="s">
        <v>30</v>
      </c>
      <c r="D187" s="3" t="s">
        <v>21</v>
      </c>
      <c r="E187" s="7"/>
      <c r="F187" s="16">
        <v>2.6</v>
      </c>
      <c r="G187" s="16">
        <v>2.2000000000000002</v>
      </c>
      <c r="H187" s="16">
        <v>2</v>
      </c>
      <c r="I187" s="16">
        <v>2.5</v>
      </c>
      <c r="J187" s="16">
        <v>2.2999999999999998</v>
      </c>
      <c r="K187" s="16">
        <v>2.5</v>
      </c>
      <c r="L187" s="16">
        <v>2.8</v>
      </c>
      <c r="M187" s="16">
        <v>2.8</v>
      </c>
      <c r="N187" s="16">
        <v>2.2000000000000002</v>
      </c>
      <c r="O187" s="16">
        <v>2.4</v>
      </c>
      <c r="P187" s="16">
        <v>2.2000000000000002</v>
      </c>
      <c r="Q187" s="16">
        <v>2.4</v>
      </c>
    </row>
    <row r="188" spans="1:17" x14ac:dyDescent="0.3">
      <c r="B188" s="9" t="s">
        <v>31</v>
      </c>
      <c r="D188" s="3" t="s">
        <v>32</v>
      </c>
      <c r="E188" s="7"/>
      <c r="F188" s="16" t="s">
        <v>43</v>
      </c>
      <c r="G188" s="16" t="s">
        <v>43</v>
      </c>
      <c r="H188" s="16" t="s">
        <v>43</v>
      </c>
      <c r="I188" s="16" t="s">
        <v>43</v>
      </c>
      <c r="J188" s="16" t="s">
        <v>43</v>
      </c>
      <c r="K188" s="16" t="s">
        <v>43</v>
      </c>
      <c r="L188" s="16" t="s">
        <v>43</v>
      </c>
      <c r="M188" s="16" t="s">
        <v>43</v>
      </c>
      <c r="N188" s="16" t="s">
        <v>43</v>
      </c>
      <c r="O188" s="16" t="s">
        <v>43</v>
      </c>
      <c r="P188" s="16" t="s">
        <v>43</v>
      </c>
      <c r="Q188" s="16" t="s">
        <v>43</v>
      </c>
    </row>
    <row r="189" spans="1:17" x14ac:dyDescent="0.3">
      <c r="A189" s="9" t="s">
        <v>44</v>
      </c>
      <c r="E189" s="7"/>
    </row>
    <row r="190" spans="1:17" x14ac:dyDescent="0.3">
      <c r="A190" s="9" t="s">
        <v>45</v>
      </c>
      <c r="E190" s="7"/>
    </row>
    <row r="191" spans="1:17" x14ac:dyDescent="0.3">
      <c r="A191" s="9" t="s">
        <v>46</v>
      </c>
      <c r="E191" s="7"/>
    </row>
    <row r="192" spans="1:17" x14ac:dyDescent="0.3">
      <c r="A192" s="9" t="s">
        <v>47</v>
      </c>
      <c r="E192" s="7"/>
    </row>
    <row r="193" spans="1:5" x14ac:dyDescent="0.3">
      <c r="A193" s="9" t="s">
        <v>48</v>
      </c>
      <c r="E193" s="7"/>
    </row>
    <row r="194" spans="1:5" x14ac:dyDescent="0.3">
      <c r="A194" s="9" t="s">
        <v>49</v>
      </c>
      <c r="E194" s="7"/>
    </row>
    <row r="195" spans="1:5" x14ac:dyDescent="0.3">
      <c r="A195" s="9" t="s">
        <v>50</v>
      </c>
      <c r="E195" s="7"/>
    </row>
    <row r="196" spans="1:5" x14ac:dyDescent="0.3">
      <c r="A196" s="9" t="s">
        <v>51</v>
      </c>
      <c r="E196" s="7"/>
    </row>
    <row r="197" spans="1:5" x14ac:dyDescent="0.3">
      <c r="A197" s="9" t="s">
        <v>52</v>
      </c>
      <c r="E197" s="7"/>
    </row>
    <row r="198" spans="1:5" x14ac:dyDescent="0.3">
      <c r="A198" s="9" t="s">
        <v>53</v>
      </c>
      <c r="E198" s="7"/>
    </row>
    <row r="199" spans="1:5" x14ac:dyDescent="0.3">
      <c r="A199" s="9" t="s">
        <v>54</v>
      </c>
      <c r="E199" s="7"/>
    </row>
    <row r="200" spans="1:5" x14ac:dyDescent="0.3">
      <c r="A200" s="9" t="s">
        <v>55</v>
      </c>
      <c r="E200" s="7"/>
    </row>
    <row r="201" spans="1:5" x14ac:dyDescent="0.3">
      <c r="A201" s="9" t="s">
        <v>56</v>
      </c>
      <c r="E201" s="7"/>
    </row>
    <row r="202" spans="1:5" x14ac:dyDescent="0.3">
      <c r="A202" s="9" t="s">
        <v>57</v>
      </c>
      <c r="E202" s="7"/>
    </row>
    <row r="203" spans="1:5" x14ac:dyDescent="0.3">
      <c r="A203" s="9" t="s">
        <v>58</v>
      </c>
      <c r="E203" s="7"/>
    </row>
    <row r="204" spans="1:5" x14ac:dyDescent="0.3">
      <c r="A204" s="9" t="s">
        <v>59</v>
      </c>
    </row>
    <row r="205" spans="1:5" x14ac:dyDescent="0.3">
      <c r="A205" s="2" t="s">
        <v>61</v>
      </c>
    </row>
  </sheetData>
  <mergeCells count="6">
    <mergeCell ref="F4:Q4"/>
    <mergeCell ref="F5:Q5"/>
    <mergeCell ref="F6:Q6"/>
    <mergeCell ref="F26:Q26"/>
    <mergeCell ref="A4:C7"/>
    <mergeCell ref="D4:D7"/>
  </mergeCells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35936AD7AED64044BE758E83D204D31D" ma:contentTypeVersion="12" ma:contentTypeDescription="Ein neues Dokument erstellen." ma:contentTypeScope="" ma:versionID="9057da1db3bc36a18ec7f11dddb0fb55">
  <xsd:schema xmlns:xsd="http://www.w3.org/2001/XMLSchema" xmlns:xs="http://www.w3.org/2001/XMLSchema" xmlns:p="http://schemas.microsoft.com/office/2006/metadata/properties" xmlns:ns2="dab8f640-1818-4df3-a52a-2d321c2bf2f4" xmlns:ns3="4cb206ec-0238-4179-9bdc-1a6649d4063d" targetNamespace="http://schemas.microsoft.com/office/2006/metadata/properties" ma:root="true" ma:fieldsID="41db4cc5a3cd99d92ff256aca969b01c" ns2:_="" ns3:_="">
    <xsd:import namespace="dab8f640-1818-4df3-a52a-2d321c2bf2f4"/>
    <xsd:import namespace="4cb206ec-0238-4179-9bdc-1a6649d4063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DateTaken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BillingMetadata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ab8f640-1818-4df3-a52a-2d321c2bf2f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Bildmarkierungen" ma:readOnly="false" ma:fieldId="{5cf76f15-5ced-4ddc-b409-7134ff3c332f}" ma:taxonomyMulti="true" ma:sspId="e5e2a9fd-bb2d-4718-b631-b1724fef09d9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BillingMetadata" ma:index="18" nillable="true" ma:displayName="MediaServiceBillingMetadata" ma:hidden="true" ma:internalName="MediaServiceBillingMetadata" ma:readOnly="true">
      <xsd:simpleType>
        <xsd:restriction base="dms:Note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cb206ec-0238-4179-9bdc-1a6649d4063d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90822584-5886-49fb-8801-4f557ed1df7b}" ma:internalName="TaxCatchAll" ma:showField="CatchAllData" ma:web="4cb206ec-0238-4179-9bdc-1a6649d4063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cb206ec-0238-4179-9bdc-1a6649d4063d" xsi:nil="true"/>
    <lcf76f155ced4ddcb4097134ff3c332f xmlns="dab8f640-1818-4df3-a52a-2d321c2bf2f4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BEF1AF70-D5C6-4432-B72D-B5E981B10A54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B66E38ED-1D7F-4B43-AA90-6929868A65E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ab8f640-1818-4df3-a52a-2d321c2bf2f4"/>
    <ds:schemaRef ds:uri="4cb206ec-0238-4179-9bdc-1a6649d4063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1BA3A0F9-B7A8-4EF1-A7EB-D8D5A4724FF8}">
  <ds:schemaRefs>
    <ds:schemaRef ds:uri="http://schemas.microsoft.com/office/2006/metadata/properties"/>
    <ds:schemaRef ds:uri="http://schemas.microsoft.com/office/infopath/2007/PartnerControls"/>
    <ds:schemaRef ds:uri="4cb206ec-0238-4179-9bdc-1a6649d4063d"/>
    <ds:schemaRef ds:uri="dab8f640-1818-4df3-a52a-2d321c2bf2f4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7</vt:i4>
      </vt:variant>
    </vt:vector>
  </HeadingPairs>
  <TitlesOfParts>
    <vt:vector size="7" baseType="lpstr">
      <vt:lpstr>2025</vt:lpstr>
      <vt:lpstr>2024</vt:lpstr>
      <vt:lpstr>2023</vt:lpstr>
      <vt:lpstr>2022</vt:lpstr>
      <vt:lpstr>2021</vt:lpstr>
      <vt:lpstr>2020</vt:lpstr>
      <vt:lpstr>2019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Jannik Müller</cp:lastModifiedBy>
  <dcterms:created xsi:type="dcterms:W3CDTF">2020-11-16T10:42:47Z</dcterms:created>
  <dcterms:modified xsi:type="dcterms:W3CDTF">2026-01-20T10:00:34Z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0x01010035936AD7AED64044BE758E83D204D31D</vt:lpwstr>
  </property>
  <property fmtid="{D5CDD505-2E9C-101B-9397-08002B2CF9AE}" pid="3" name="MediaServiceImageTags">
    <vt:lpwstr/>
  </property>
</Properties>
</file>